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613"/>
  <workbookPr filterPrivacy="1" codeName="ThisWorkbook"/>
  <xr:revisionPtr revIDLastSave="108" documentId="8_{F2672FC9-D3E2-48B8-A6EB-18FF25C70378}" xr6:coauthVersionLast="47" xr6:coauthVersionMax="47" xr10:uidLastSave="{6AFED551-3217-443F-A892-EB04FE6C9340}"/>
  <bookViews>
    <workbookView xWindow="28680" yWindow="-120" windowWidth="29040" windowHeight="15840" firstSheet="12" xr2:uid="{00000000-000D-0000-FFFF-FFFF00000000}"/>
  </bookViews>
  <sheets>
    <sheet name="1 (2)" sheetId="53" r:id="rId1"/>
    <sheet name="2 (2)" sheetId="54" r:id="rId2"/>
    <sheet name="3 (2)" sheetId="55" r:id="rId3"/>
    <sheet name="4 (2)" sheetId="56" r:id="rId4"/>
    <sheet name="5 (2)" sheetId="57" r:id="rId5"/>
    <sheet name="6 (2)" sheetId="58" r:id="rId6"/>
    <sheet name="7 (2)" sheetId="59" r:id="rId7"/>
    <sheet name="8 (2)" sheetId="60" r:id="rId8"/>
    <sheet name="9 (2)" sheetId="61" r:id="rId9"/>
    <sheet name="10 (2)" sheetId="62" r:id="rId10"/>
    <sheet name="11 (2)" sheetId="63" r:id="rId11"/>
    <sheet name="12 (2)" sheetId="64" r:id="rId12"/>
    <sheet name="1" sheetId="1" r:id="rId13"/>
    <sheet name="2" sheetId="40" r:id="rId14"/>
    <sheet name="3" sheetId="41" r:id="rId15"/>
    <sheet name="4" sheetId="42" r:id="rId16"/>
    <sheet name="5" sheetId="43" r:id="rId17"/>
    <sheet name="6" sheetId="44" r:id="rId18"/>
    <sheet name="7" sheetId="45" r:id="rId19"/>
    <sheet name="8" sheetId="46" r:id="rId20"/>
    <sheet name="9" sheetId="47" r:id="rId21"/>
    <sheet name="10" sheetId="48" r:id="rId22"/>
    <sheet name="11" sheetId="49" r:id="rId23"/>
    <sheet name="12" sheetId="50" r:id="rId24"/>
    <sheet name="About" sheetId="51" r:id="rId25"/>
  </sheets>
  <definedNames>
    <definedName name="_xlnm.Print_Area" localSheetId="12">'1'!$A$1:$Z$45</definedName>
    <definedName name="_xlnm.Print_Area" localSheetId="0">'1 (2)'!$A$1:$Z$45</definedName>
    <definedName name="_xlnm.Print_Area" localSheetId="21">'10'!$A$1:$Z$45</definedName>
    <definedName name="_xlnm.Print_Area" localSheetId="9">'10 (2)'!$A$1:$Z$45</definedName>
    <definedName name="_xlnm.Print_Area" localSheetId="22">'11'!$A$1:$Z$45</definedName>
    <definedName name="_xlnm.Print_Area" localSheetId="10">'11 (2)'!$A$1:$Z$45</definedName>
    <definedName name="_xlnm.Print_Area" localSheetId="23">'12'!$A$1:$Z$45</definedName>
    <definedName name="_xlnm.Print_Area" localSheetId="11">'12 (2)'!$A$1:$Z$45</definedName>
    <definedName name="_xlnm.Print_Area" localSheetId="13">'2'!$A$1:$Z$45</definedName>
    <definedName name="_xlnm.Print_Area" localSheetId="1">'2 (2)'!$A$1:$Z$45</definedName>
    <definedName name="_xlnm.Print_Area" localSheetId="14">'3'!$A$1:$Z$45</definedName>
    <definedName name="_xlnm.Print_Area" localSheetId="2">'3 (2)'!$A$1:$Z$45</definedName>
    <definedName name="_xlnm.Print_Area" localSheetId="15">'4'!$A$1:$Z$45</definedName>
    <definedName name="_xlnm.Print_Area" localSheetId="3">'4 (2)'!$A$1:$Z$45</definedName>
    <definedName name="_xlnm.Print_Area" localSheetId="16">'5'!$A$1:$Z$45</definedName>
    <definedName name="_xlnm.Print_Area" localSheetId="4">'5 (2)'!$A$1:$Z$45</definedName>
    <definedName name="_xlnm.Print_Area" localSheetId="17">'6'!$A$1:$Z$45</definedName>
    <definedName name="_xlnm.Print_Area" localSheetId="5">'6 (2)'!$A$1:$Z$45</definedName>
    <definedName name="_xlnm.Print_Area" localSheetId="18">'7'!$A$1:$Z$45</definedName>
    <definedName name="_xlnm.Print_Area" localSheetId="6">'7 (2)'!$A$1:$Z$45</definedName>
    <definedName name="_xlnm.Print_Area" localSheetId="19">'8'!$A$1:$Z$45</definedName>
    <definedName name="_xlnm.Print_Area" localSheetId="7">'8 (2)'!$A$1:$Z$45</definedName>
    <definedName name="_xlnm.Print_Area" localSheetId="20">'9'!$A$1:$Z$45</definedName>
    <definedName name="_xlnm.Print_Area" localSheetId="8">'9 (2)'!$A$1:$Z$45</definedName>
    <definedName name="sample_start_day">'1 (2)'!$AD$24</definedName>
    <definedName name="start_day">'1'!$AD$24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 i="64" l="1"/>
  <c r="X2" i="64"/>
  <c r="W2" i="64"/>
  <c r="V2" i="64"/>
  <c r="U2" i="64"/>
  <c r="T2" i="64"/>
  <c r="S2" i="64"/>
  <c r="Q2" i="64"/>
  <c r="P2" i="64"/>
  <c r="O2" i="64"/>
  <c r="N2" i="64"/>
  <c r="M2" i="64"/>
  <c r="L2" i="64"/>
  <c r="K2" i="64"/>
  <c r="A1" i="64"/>
  <c r="A10" i="64" s="1"/>
  <c r="Y2" i="63"/>
  <c r="X2" i="63"/>
  <c r="W2" i="63"/>
  <c r="V2" i="63"/>
  <c r="U2" i="63"/>
  <c r="T2" i="63"/>
  <c r="S2" i="63"/>
  <c r="Q2" i="63"/>
  <c r="P2" i="63"/>
  <c r="O2" i="63"/>
  <c r="N2" i="63"/>
  <c r="M2" i="63"/>
  <c r="L2" i="63"/>
  <c r="K2" i="63"/>
  <c r="A1" i="63"/>
  <c r="K1" i="63" s="1"/>
  <c r="Y2" i="62"/>
  <c r="X2" i="62"/>
  <c r="W2" i="62"/>
  <c r="V2" i="62"/>
  <c r="U2" i="62"/>
  <c r="T2" i="62"/>
  <c r="S2" i="62"/>
  <c r="Q2" i="62"/>
  <c r="P2" i="62"/>
  <c r="O2" i="62"/>
  <c r="N2" i="62"/>
  <c r="M2" i="62"/>
  <c r="L2" i="62"/>
  <c r="K2" i="62"/>
  <c r="A1" i="62"/>
  <c r="A10" i="62" s="1"/>
  <c r="C10" i="62" s="1"/>
  <c r="Y2" i="61"/>
  <c r="X2" i="61"/>
  <c r="W2" i="61"/>
  <c r="V2" i="61"/>
  <c r="U2" i="61"/>
  <c r="T2" i="61"/>
  <c r="S2" i="61"/>
  <c r="Q2" i="61"/>
  <c r="P2" i="61"/>
  <c r="O2" i="61"/>
  <c r="N2" i="61"/>
  <c r="M2" i="61"/>
  <c r="L2" i="61"/>
  <c r="K2" i="61"/>
  <c r="A1" i="61"/>
  <c r="K1" i="61" s="1"/>
  <c r="Y2" i="60"/>
  <c r="X2" i="60"/>
  <c r="W2" i="60"/>
  <c r="V2" i="60"/>
  <c r="U2" i="60"/>
  <c r="T2" i="60"/>
  <c r="S2" i="60"/>
  <c r="Q2" i="60"/>
  <c r="P2" i="60"/>
  <c r="O2" i="60"/>
  <c r="N2" i="60"/>
  <c r="M2" i="60"/>
  <c r="L2" i="60"/>
  <c r="K2" i="60"/>
  <c r="A1" i="60"/>
  <c r="A10" i="60" s="1"/>
  <c r="C10" i="60" s="1"/>
  <c r="Y2" i="59"/>
  <c r="X2" i="59"/>
  <c r="W2" i="59"/>
  <c r="V2" i="59"/>
  <c r="U2" i="59"/>
  <c r="T2" i="59"/>
  <c r="S2" i="59"/>
  <c r="Q2" i="59"/>
  <c r="P2" i="59"/>
  <c r="O2" i="59"/>
  <c r="N2" i="59"/>
  <c r="M2" i="59"/>
  <c r="L2" i="59"/>
  <c r="K2" i="59"/>
  <c r="A1" i="59"/>
  <c r="Y2" i="58"/>
  <c r="X2" i="58"/>
  <c r="W2" i="58"/>
  <c r="V2" i="58"/>
  <c r="U2" i="58"/>
  <c r="T2" i="58"/>
  <c r="S2" i="58"/>
  <c r="Q2" i="58"/>
  <c r="P2" i="58"/>
  <c r="O2" i="58"/>
  <c r="N2" i="58"/>
  <c r="M2" i="58"/>
  <c r="L2" i="58"/>
  <c r="K2" i="58"/>
  <c r="A1" i="58"/>
  <c r="Y2" i="57"/>
  <c r="X2" i="57"/>
  <c r="W2" i="57"/>
  <c r="V2" i="57"/>
  <c r="U2" i="57"/>
  <c r="T2" i="57"/>
  <c r="S2" i="57"/>
  <c r="Q2" i="57"/>
  <c r="P2" i="57"/>
  <c r="O2" i="57"/>
  <c r="N2" i="57"/>
  <c r="M2" i="57"/>
  <c r="L2" i="57"/>
  <c r="K2" i="57"/>
  <c r="A1" i="57"/>
  <c r="Y2" i="56"/>
  <c r="X2" i="56"/>
  <c r="W2" i="56"/>
  <c r="V2" i="56"/>
  <c r="U2" i="56"/>
  <c r="T2" i="56"/>
  <c r="S2" i="56"/>
  <c r="Q2" i="56"/>
  <c r="P2" i="56"/>
  <c r="O2" i="56"/>
  <c r="N2" i="56"/>
  <c r="M2" i="56"/>
  <c r="L2" i="56"/>
  <c r="K2" i="56"/>
  <c r="A1" i="56"/>
  <c r="K1" i="56" s="1"/>
  <c r="Y2" i="55"/>
  <c r="X2" i="55"/>
  <c r="W2" i="55"/>
  <c r="V2" i="55"/>
  <c r="U2" i="55"/>
  <c r="T2" i="55"/>
  <c r="S2" i="55"/>
  <c r="Q2" i="55"/>
  <c r="P2" i="55"/>
  <c r="O2" i="55"/>
  <c r="N2" i="55"/>
  <c r="M2" i="55"/>
  <c r="L2" i="55"/>
  <c r="K2" i="55"/>
  <c r="A1" i="55"/>
  <c r="Y2" i="54"/>
  <c r="X2" i="54"/>
  <c r="W2" i="54"/>
  <c r="V2" i="54"/>
  <c r="U2" i="54"/>
  <c r="T2" i="54"/>
  <c r="S2" i="54"/>
  <c r="Q2" i="54"/>
  <c r="P2" i="54"/>
  <c r="O2" i="54"/>
  <c r="N2" i="54"/>
  <c r="M2" i="54"/>
  <c r="L2" i="54"/>
  <c r="K2" i="54"/>
  <c r="A1" i="54"/>
  <c r="Y2" i="53"/>
  <c r="X2" i="53"/>
  <c r="W2" i="53"/>
  <c r="V2" i="53"/>
  <c r="U2" i="53"/>
  <c r="T2" i="53"/>
  <c r="S2" i="53"/>
  <c r="Q2" i="53"/>
  <c r="P2" i="53"/>
  <c r="O2" i="53"/>
  <c r="N2" i="53"/>
  <c r="M2" i="53"/>
  <c r="L2" i="53"/>
  <c r="K2" i="53"/>
  <c r="A1" i="53"/>
  <c r="A10" i="53" s="1"/>
  <c r="A1" i="50"/>
  <c r="A1" i="49"/>
  <c r="A1" i="48"/>
  <c r="A1" i="47"/>
  <c r="A1" i="46"/>
  <c r="A1" i="45"/>
  <c r="A1" i="44"/>
  <c r="A1" i="43"/>
  <c r="A1" i="42"/>
  <c r="A1" i="41"/>
  <c r="A1" i="40"/>
  <c r="A10" i="54" l="1"/>
  <c r="S1" i="54"/>
  <c r="W8" i="54" s="1"/>
  <c r="K1" i="54"/>
  <c r="P7" i="54" s="1"/>
  <c r="S1" i="55"/>
  <c r="K1" i="55"/>
  <c r="K3" i="55" s="1"/>
  <c r="A10" i="57"/>
  <c r="S1" i="57"/>
  <c r="X8" i="57" s="1"/>
  <c r="K1" i="57"/>
  <c r="K1" i="58"/>
  <c r="S1" i="58"/>
  <c r="X8" i="58" s="1"/>
  <c r="S1" i="59"/>
  <c r="K1" i="59"/>
  <c r="N8" i="59" s="1"/>
  <c r="C10" i="53"/>
  <c r="A9" i="53"/>
  <c r="K1" i="53"/>
  <c r="C10" i="54"/>
  <c r="A9" i="54"/>
  <c r="Y3" i="54"/>
  <c r="L5" i="54"/>
  <c r="N6" i="54"/>
  <c r="S8" i="54"/>
  <c r="S1" i="53"/>
  <c r="O8" i="54"/>
  <c r="K8" i="54"/>
  <c r="Q7" i="54"/>
  <c r="M7" i="54"/>
  <c r="O6" i="54"/>
  <c r="K6" i="54"/>
  <c r="Q5" i="54"/>
  <c r="M5" i="54"/>
  <c r="O4" i="54"/>
  <c r="K4" i="54"/>
  <c r="Q3" i="54"/>
  <c r="M3" i="54"/>
  <c r="Q8" i="54"/>
  <c r="M8" i="54"/>
  <c r="O7" i="54"/>
  <c r="K7" i="54"/>
  <c r="Q6" i="54"/>
  <c r="M6" i="54"/>
  <c r="O5" i="54"/>
  <c r="K5" i="54"/>
  <c r="Q4" i="54"/>
  <c r="M4" i="54"/>
  <c r="O3" i="54"/>
  <c r="K3" i="54"/>
  <c r="P8" i="54"/>
  <c r="L8" i="54"/>
  <c r="N7" i="54"/>
  <c r="P6" i="54"/>
  <c r="L6" i="54"/>
  <c r="N5" i="54"/>
  <c r="P4" i="54"/>
  <c r="L4" i="54"/>
  <c r="N3" i="54"/>
  <c r="L3" i="54"/>
  <c r="N4" i="54"/>
  <c r="P5" i="54"/>
  <c r="S6" i="54"/>
  <c r="U7" i="54"/>
  <c r="W8" i="55"/>
  <c r="S8" i="55"/>
  <c r="Y7" i="55"/>
  <c r="U7" i="55"/>
  <c r="W6" i="55"/>
  <c r="S6" i="55"/>
  <c r="Y5" i="55"/>
  <c r="U5" i="55"/>
  <c r="W4" i="55"/>
  <c r="S4" i="55"/>
  <c r="Y3" i="55"/>
  <c r="U3" i="55"/>
  <c r="V8" i="55"/>
  <c r="X7" i="55"/>
  <c r="T7" i="55"/>
  <c r="V6" i="55"/>
  <c r="X5" i="55"/>
  <c r="T5" i="55"/>
  <c r="V4" i="55"/>
  <c r="X3" i="55"/>
  <c r="T3" i="55"/>
  <c r="Y8" i="55"/>
  <c r="U8" i="55"/>
  <c r="W7" i="55"/>
  <c r="S7" i="55"/>
  <c r="Y6" i="55"/>
  <c r="U6" i="55"/>
  <c r="W5" i="55"/>
  <c r="S5" i="55"/>
  <c r="Y4" i="55"/>
  <c r="U4" i="55"/>
  <c r="W3" i="55"/>
  <c r="S3" i="55"/>
  <c r="X8" i="55"/>
  <c r="T8" i="55"/>
  <c r="V7" i="55"/>
  <c r="X6" i="55"/>
  <c r="T6" i="55"/>
  <c r="V5" i="55"/>
  <c r="X4" i="55"/>
  <c r="T4" i="55"/>
  <c r="V3" i="55"/>
  <c r="X8" i="54"/>
  <c r="T8" i="54"/>
  <c r="V7" i="54"/>
  <c r="X6" i="54"/>
  <c r="T6" i="54"/>
  <c r="V5" i="54"/>
  <c r="X4" i="54"/>
  <c r="T4" i="54"/>
  <c r="V3" i="54"/>
  <c r="V8" i="54"/>
  <c r="X7" i="54"/>
  <c r="T7" i="54"/>
  <c r="V6" i="54"/>
  <c r="X5" i="54"/>
  <c r="T5" i="54"/>
  <c r="V4" i="54"/>
  <c r="X3" i="54"/>
  <c r="T3" i="54"/>
  <c r="Y8" i="54"/>
  <c r="U8" i="54"/>
  <c r="W7" i="54"/>
  <c r="S7" i="54"/>
  <c r="Y6" i="54"/>
  <c r="U6" i="54"/>
  <c r="W5" i="54"/>
  <c r="S5" i="54"/>
  <c r="Y4" i="54"/>
  <c r="U4" i="54"/>
  <c r="W3" i="54"/>
  <c r="S3" i="54"/>
  <c r="P3" i="54"/>
  <c r="S4" i="54"/>
  <c r="U5" i="54"/>
  <c r="W6" i="54"/>
  <c r="Y7" i="54"/>
  <c r="N8" i="55"/>
  <c r="P7" i="55"/>
  <c r="L7" i="55"/>
  <c r="N6" i="55"/>
  <c r="P5" i="55"/>
  <c r="L5" i="55"/>
  <c r="N4" i="55"/>
  <c r="P3" i="55"/>
  <c r="L3" i="55"/>
  <c r="Q8" i="55"/>
  <c r="M8" i="55"/>
  <c r="O7" i="55"/>
  <c r="K7" i="55"/>
  <c r="Q6" i="55"/>
  <c r="M6" i="55"/>
  <c r="O5" i="55"/>
  <c r="K5" i="55"/>
  <c r="Q4" i="55"/>
  <c r="M4" i="55"/>
  <c r="P8" i="55"/>
  <c r="L8" i="55"/>
  <c r="N7" i="55"/>
  <c r="P6" i="55"/>
  <c r="L6" i="55"/>
  <c r="N5" i="55"/>
  <c r="P4" i="55"/>
  <c r="L4" i="55"/>
  <c r="N3" i="55"/>
  <c r="O8" i="55"/>
  <c r="K8" i="55"/>
  <c r="Q7" i="55"/>
  <c r="M7" i="55"/>
  <c r="O6" i="55"/>
  <c r="K6" i="55"/>
  <c r="Q5" i="55"/>
  <c r="M5" i="55"/>
  <c r="O4" i="55"/>
  <c r="K4" i="55"/>
  <c r="Q3" i="55"/>
  <c r="M3" i="55"/>
  <c r="O3" i="55"/>
  <c r="C10" i="57"/>
  <c r="A9" i="57"/>
  <c r="U3" i="54"/>
  <c r="W4" i="54"/>
  <c r="Y5" i="54"/>
  <c r="L7" i="54"/>
  <c r="N8" i="54"/>
  <c r="Q8" i="56"/>
  <c r="M8" i="56"/>
  <c r="O7" i="56"/>
  <c r="K7" i="56"/>
  <c r="Q6" i="56"/>
  <c r="M6" i="56"/>
  <c r="O5" i="56"/>
  <c r="K5" i="56"/>
  <c r="Q4" i="56"/>
  <c r="M4" i="56"/>
  <c r="O3" i="56"/>
  <c r="K3" i="56"/>
  <c r="P8" i="56"/>
  <c r="L8" i="56"/>
  <c r="N7" i="56"/>
  <c r="P6" i="56"/>
  <c r="L6" i="56"/>
  <c r="N5" i="56"/>
  <c r="P4" i="56"/>
  <c r="L4" i="56"/>
  <c r="N3" i="56"/>
  <c r="O8" i="56"/>
  <c r="K8" i="56"/>
  <c r="Q7" i="56"/>
  <c r="M7" i="56"/>
  <c r="O6" i="56"/>
  <c r="K6" i="56"/>
  <c r="Q5" i="56"/>
  <c r="M5" i="56"/>
  <c r="O4" i="56"/>
  <c r="K4" i="56"/>
  <c r="Q3" i="56"/>
  <c r="M3" i="56"/>
  <c r="N8" i="56"/>
  <c r="P7" i="56"/>
  <c r="L7" i="56"/>
  <c r="N6" i="56"/>
  <c r="P5" i="56"/>
  <c r="L5" i="56"/>
  <c r="N4" i="56"/>
  <c r="P3" i="56"/>
  <c r="L3" i="56"/>
  <c r="S1" i="56"/>
  <c r="K3" i="57"/>
  <c r="O3" i="57"/>
  <c r="T3" i="57"/>
  <c r="X3" i="57"/>
  <c r="M4" i="57"/>
  <c r="Q4" i="57"/>
  <c r="V4" i="57"/>
  <c r="K5" i="57"/>
  <c r="O5" i="57"/>
  <c r="T5" i="57"/>
  <c r="X5" i="57"/>
  <c r="M6" i="57"/>
  <c r="Q6" i="57"/>
  <c r="V6" i="57"/>
  <c r="K7" i="57"/>
  <c r="O7" i="57"/>
  <c r="T7" i="57"/>
  <c r="X7" i="57"/>
  <c r="M8" i="57"/>
  <c r="Q8" i="57"/>
  <c r="Q8" i="61"/>
  <c r="M8" i="61"/>
  <c r="O7" i="61"/>
  <c r="K7" i="61"/>
  <c r="Q6" i="61"/>
  <c r="M6" i="61"/>
  <c r="O5" i="61"/>
  <c r="K5" i="61"/>
  <c r="Q4" i="61"/>
  <c r="M4" i="61"/>
  <c r="O3" i="61"/>
  <c r="K3" i="61"/>
  <c r="P8" i="61"/>
  <c r="L8" i="61"/>
  <c r="N7" i="61"/>
  <c r="P6" i="61"/>
  <c r="L6" i="61"/>
  <c r="N5" i="61"/>
  <c r="P4" i="61"/>
  <c r="L4" i="61"/>
  <c r="N3" i="61"/>
  <c r="O8" i="61"/>
  <c r="K8" i="61"/>
  <c r="Q7" i="61"/>
  <c r="M7" i="61"/>
  <c r="O6" i="61"/>
  <c r="K6" i="61"/>
  <c r="Q5" i="61"/>
  <c r="M5" i="61"/>
  <c r="O4" i="61"/>
  <c r="K4" i="61"/>
  <c r="Q3" i="61"/>
  <c r="M3" i="61"/>
  <c r="N8" i="61"/>
  <c r="P7" i="61"/>
  <c r="L7" i="61"/>
  <c r="N6" i="61"/>
  <c r="P5" i="61"/>
  <c r="L5" i="61"/>
  <c r="N4" i="61"/>
  <c r="P3" i="61"/>
  <c r="L3" i="61"/>
  <c r="A10" i="55"/>
  <c r="W8" i="57"/>
  <c r="V8" i="57"/>
  <c r="L3" i="57"/>
  <c r="P3" i="57"/>
  <c r="U3" i="57"/>
  <c r="Y3" i="57"/>
  <c r="N4" i="57"/>
  <c r="S4" i="57"/>
  <c r="W4" i="57"/>
  <c r="L5" i="57"/>
  <c r="P5" i="57"/>
  <c r="U5" i="57"/>
  <c r="Y5" i="57"/>
  <c r="N6" i="57"/>
  <c r="S6" i="57"/>
  <c r="W6" i="57"/>
  <c r="L7" i="57"/>
  <c r="P7" i="57"/>
  <c r="U7" i="57"/>
  <c r="Y7" i="57"/>
  <c r="N8" i="57"/>
  <c r="S8" i="57"/>
  <c r="Y8" i="57"/>
  <c r="O8" i="58"/>
  <c r="K8" i="58"/>
  <c r="Q7" i="58"/>
  <c r="M7" i="58"/>
  <c r="O6" i="58"/>
  <c r="K6" i="58"/>
  <c r="Q5" i="58"/>
  <c r="M5" i="58"/>
  <c r="O4" i="58"/>
  <c r="K4" i="58"/>
  <c r="Q3" i="58"/>
  <c r="M3" i="58"/>
  <c r="N8" i="58"/>
  <c r="P7" i="58"/>
  <c r="L7" i="58"/>
  <c r="N6" i="58"/>
  <c r="P5" i="58"/>
  <c r="L5" i="58"/>
  <c r="N4" i="58"/>
  <c r="P3" i="58"/>
  <c r="L3" i="58"/>
  <c r="Q8" i="58"/>
  <c r="M8" i="58"/>
  <c r="O7" i="58"/>
  <c r="K7" i="58"/>
  <c r="Q6" i="58"/>
  <c r="M6" i="58"/>
  <c r="O5" i="58"/>
  <c r="K5" i="58"/>
  <c r="Q4" i="58"/>
  <c r="M4" i="58"/>
  <c r="O3" i="58"/>
  <c r="K3" i="58"/>
  <c r="P8" i="58"/>
  <c r="L8" i="58"/>
  <c r="N7" i="58"/>
  <c r="P6" i="58"/>
  <c r="L6" i="58"/>
  <c r="N5" i="58"/>
  <c r="P4" i="58"/>
  <c r="L4" i="58"/>
  <c r="N3" i="58"/>
  <c r="W8" i="59"/>
  <c r="S8" i="59"/>
  <c r="Y7" i="59"/>
  <c r="U7" i="59"/>
  <c r="W6" i="59"/>
  <c r="S6" i="59"/>
  <c r="Y5" i="59"/>
  <c r="U5" i="59"/>
  <c r="W4" i="59"/>
  <c r="S4" i="59"/>
  <c r="Y3" i="59"/>
  <c r="U3" i="59"/>
  <c r="V8" i="59"/>
  <c r="X7" i="59"/>
  <c r="T7" i="59"/>
  <c r="V6" i="59"/>
  <c r="X5" i="59"/>
  <c r="T5" i="59"/>
  <c r="V4" i="59"/>
  <c r="X3" i="59"/>
  <c r="T3" i="59"/>
  <c r="Y8" i="59"/>
  <c r="U8" i="59"/>
  <c r="W7" i="59"/>
  <c r="S7" i="59"/>
  <c r="Y6" i="59"/>
  <c r="U6" i="59"/>
  <c r="W5" i="59"/>
  <c r="S5" i="59"/>
  <c r="Y4" i="59"/>
  <c r="U4" i="59"/>
  <c r="W3" i="59"/>
  <c r="S3" i="59"/>
  <c r="X8" i="59"/>
  <c r="T8" i="59"/>
  <c r="V7" i="59"/>
  <c r="X6" i="59"/>
  <c r="T6" i="59"/>
  <c r="V5" i="59"/>
  <c r="X4" i="59"/>
  <c r="T4" i="59"/>
  <c r="V3" i="59"/>
  <c r="E10" i="60"/>
  <c r="C9" i="60"/>
  <c r="A10" i="56"/>
  <c r="V3" i="57"/>
  <c r="K4" i="57"/>
  <c r="O4" i="57"/>
  <c r="T4" i="57"/>
  <c r="X4" i="57"/>
  <c r="M5" i="57"/>
  <c r="Q5" i="57"/>
  <c r="V5" i="57"/>
  <c r="K6" i="57"/>
  <c r="O6" i="57"/>
  <c r="T6" i="57"/>
  <c r="X6" i="57"/>
  <c r="M7" i="57"/>
  <c r="Q7" i="57"/>
  <c r="V7" i="57"/>
  <c r="K8" i="57"/>
  <c r="O8" i="57"/>
  <c r="T8" i="57"/>
  <c r="N3" i="57"/>
  <c r="S3" i="57"/>
  <c r="W3" i="57"/>
  <c r="L4" i="57"/>
  <c r="P4" i="57"/>
  <c r="U4" i="57"/>
  <c r="Y4" i="57"/>
  <c r="N5" i="57"/>
  <c r="S5" i="57"/>
  <c r="W5" i="57"/>
  <c r="L6" i="57"/>
  <c r="P6" i="57"/>
  <c r="U6" i="57"/>
  <c r="Y6" i="57"/>
  <c r="N7" i="57"/>
  <c r="S7" i="57"/>
  <c r="W7" i="57"/>
  <c r="L8" i="57"/>
  <c r="U8" i="57"/>
  <c r="S3" i="58"/>
  <c r="W3" i="58"/>
  <c r="U4" i="58"/>
  <c r="Y4" i="58"/>
  <c r="S5" i="58"/>
  <c r="W5" i="58"/>
  <c r="U6" i="58"/>
  <c r="Y6" i="58"/>
  <c r="S7" i="58"/>
  <c r="W7" i="58"/>
  <c r="U8" i="58"/>
  <c r="Y8" i="58"/>
  <c r="A10" i="58"/>
  <c r="M3" i="59"/>
  <c r="Q3" i="59"/>
  <c r="K4" i="59"/>
  <c r="O4" i="59"/>
  <c r="M5" i="59"/>
  <c r="Q5" i="59"/>
  <c r="K6" i="59"/>
  <c r="O6" i="59"/>
  <c r="M7" i="59"/>
  <c r="Q7" i="59"/>
  <c r="K8" i="59"/>
  <c r="O8" i="59"/>
  <c r="S1" i="60"/>
  <c r="T3" i="58"/>
  <c r="X3" i="58"/>
  <c r="V4" i="58"/>
  <c r="T5" i="58"/>
  <c r="X5" i="58"/>
  <c r="V6" i="58"/>
  <c r="T7" i="58"/>
  <c r="X7" i="58"/>
  <c r="V8" i="58"/>
  <c r="N3" i="59"/>
  <c r="L4" i="59"/>
  <c r="P4" i="59"/>
  <c r="N5" i="59"/>
  <c r="L6" i="59"/>
  <c r="P6" i="59"/>
  <c r="N7" i="59"/>
  <c r="L8" i="59"/>
  <c r="P8" i="59"/>
  <c r="A10" i="59"/>
  <c r="A9" i="60"/>
  <c r="U3" i="58"/>
  <c r="Y3" i="58"/>
  <c r="S4" i="58"/>
  <c r="W4" i="58"/>
  <c r="U5" i="58"/>
  <c r="Y5" i="58"/>
  <c r="S6" i="58"/>
  <c r="W6" i="58"/>
  <c r="U7" i="58"/>
  <c r="Y7" i="58"/>
  <c r="S8" i="58"/>
  <c r="W8" i="58"/>
  <c r="K3" i="59"/>
  <c r="O3" i="59"/>
  <c r="M4" i="59"/>
  <c r="Q4" i="59"/>
  <c r="K5" i="59"/>
  <c r="O5" i="59"/>
  <c r="M6" i="59"/>
  <c r="Q6" i="59"/>
  <c r="K7" i="59"/>
  <c r="O7" i="59"/>
  <c r="M8" i="59"/>
  <c r="Q8" i="59"/>
  <c r="V3" i="58"/>
  <c r="T4" i="58"/>
  <c r="X4" i="58"/>
  <c r="V5" i="58"/>
  <c r="T6" i="58"/>
  <c r="X6" i="58"/>
  <c r="V7" i="58"/>
  <c r="T8" i="58"/>
  <c r="L3" i="59"/>
  <c r="P3" i="59"/>
  <c r="N4" i="59"/>
  <c r="L5" i="59"/>
  <c r="P5" i="59"/>
  <c r="N6" i="59"/>
  <c r="L7" i="59"/>
  <c r="P7" i="59"/>
  <c r="K1" i="60"/>
  <c r="A10" i="61"/>
  <c r="S1" i="61"/>
  <c r="E10" i="62"/>
  <c r="C9" i="62"/>
  <c r="K1" i="62"/>
  <c r="A9" i="62"/>
  <c r="S1" i="62"/>
  <c r="C10" i="64"/>
  <c r="A9" i="64"/>
  <c r="Q8" i="63"/>
  <c r="M8" i="63"/>
  <c r="O7" i="63"/>
  <c r="K7" i="63"/>
  <c r="Q6" i="63"/>
  <c r="M6" i="63"/>
  <c r="O5" i="63"/>
  <c r="K5" i="63"/>
  <c r="Q4" i="63"/>
  <c r="M4" i="63"/>
  <c r="O3" i="63"/>
  <c r="K3" i="63"/>
  <c r="P8" i="63"/>
  <c r="L8" i="63"/>
  <c r="N7" i="63"/>
  <c r="P6" i="63"/>
  <c r="L6" i="63"/>
  <c r="N5" i="63"/>
  <c r="P4" i="63"/>
  <c r="L4" i="63"/>
  <c r="N3" i="63"/>
  <c r="O8" i="63"/>
  <c r="K8" i="63"/>
  <c r="Q7" i="63"/>
  <c r="M7" i="63"/>
  <c r="O6" i="63"/>
  <c r="K6" i="63"/>
  <c r="Q5" i="63"/>
  <c r="M5" i="63"/>
  <c r="O4" i="63"/>
  <c r="K4" i="63"/>
  <c r="Q3" i="63"/>
  <c r="M3" i="63"/>
  <c r="N8" i="63"/>
  <c r="P7" i="63"/>
  <c r="L7" i="63"/>
  <c r="N6" i="63"/>
  <c r="P5" i="63"/>
  <c r="L5" i="63"/>
  <c r="N4" i="63"/>
  <c r="P3" i="63"/>
  <c r="L3" i="63"/>
  <c r="S1" i="63"/>
  <c r="K1" i="64"/>
  <c r="S1" i="64"/>
  <c r="A10" i="63"/>
  <c r="A1" i="1"/>
  <c r="P8" i="57" l="1"/>
  <c r="Q3" i="57"/>
  <c r="M3" i="57"/>
  <c r="C10" i="63"/>
  <c r="A9" i="63"/>
  <c r="Y8" i="60"/>
  <c r="U8" i="60"/>
  <c r="W7" i="60"/>
  <c r="S7" i="60"/>
  <c r="Y6" i="60"/>
  <c r="U6" i="60"/>
  <c r="W5" i="60"/>
  <c r="S5" i="60"/>
  <c r="Y4" i="60"/>
  <c r="U4" i="60"/>
  <c r="W3" i="60"/>
  <c r="S3" i="60"/>
  <c r="X8" i="60"/>
  <c r="T8" i="60"/>
  <c r="V7" i="60"/>
  <c r="X6" i="60"/>
  <c r="T6" i="60"/>
  <c r="V5" i="60"/>
  <c r="X4" i="60"/>
  <c r="T4" i="60"/>
  <c r="V3" i="60"/>
  <c r="V8" i="60"/>
  <c r="T7" i="60"/>
  <c r="X5" i="60"/>
  <c r="V4" i="60"/>
  <c r="T3" i="60"/>
  <c r="S8" i="60"/>
  <c r="Y7" i="60"/>
  <c r="W6" i="60"/>
  <c r="U5" i="60"/>
  <c r="S4" i="60"/>
  <c r="Y3" i="60"/>
  <c r="X7" i="60"/>
  <c r="V6" i="60"/>
  <c r="T5" i="60"/>
  <c r="X3" i="60"/>
  <c r="W8" i="60"/>
  <c r="U7" i="60"/>
  <c r="S6" i="60"/>
  <c r="Y5" i="60"/>
  <c r="W4" i="60"/>
  <c r="U3" i="60"/>
  <c r="V8" i="56"/>
  <c r="X7" i="56"/>
  <c r="T7" i="56"/>
  <c r="V6" i="56"/>
  <c r="X5" i="56"/>
  <c r="T5" i="56"/>
  <c r="V4" i="56"/>
  <c r="X3" i="56"/>
  <c r="T3" i="56"/>
  <c r="Y8" i="56"/>
  <c r="U8" i="56"/>
  <c r="W7" i="56"/>
  <c r="S7" i="56"/>
  <c r="Y6" i="56"/>
  <c r="U6" i="56"/>
  <c r="W5" i="56"/>
  <c r="S5" i="56"/>
  <c r="Y4" i="56"/>
  <c r="U4" i="56"/>
  <c r="W3" i="56"/>
  <c r="S3" i="56"/>
  <c r="X8" i="56"/>
  <c r="T8" i="56"/>
  <c r="V7" i="56"/>
  <c r="X6" i="56"/>
  <c r="T6" i="56"/>
  <c r="V5" i="56"/>
  <c r="X4" i="56"/>
  <c r="T4" i="56"/>
  <c r="V3" i="56"/>
  <c r="W8" i="56"/>
  <c r="S8" i="56"/>
  <c r="Y7" i="56"/>
  <c r="U7" i="56"/>
  <c r="W6" i="56"/>
  <c r="S6" i="56"/>
  <c r="Y5" i="56"/>
  <c r="U5" i="56"/>
  <c r="W4" i="56"/>
  <c r="S4" i="56"/>
  <c r="Y3" i="56"/>
  <c r="U3" i="56"/>
  <c r="C9" i="54"/>
  <c r="E10" i="54"/>
  <c r="G10" i="62"/>
  <c r="E9" i="62"/>
  <c r="Y8" i="64"/>
  <c r="U8" i="64"/>
  <c r="W7" i="64"/>
  <c r="S7" i="64"/>
  <c r="Y6" i="64"/>
  <c r="U6" i="64"/>
  <c r="W5" i="64"/>
  <c r="S5" i="64"/>
  <c r="Y4" i="64"/>
  <c r="U4" i="64"/>
  <c r="W3" i="64"/>
  <c r="S3" i="64"/>
  <c r="X8" i="64"/>
  <c r="T8" i="64"/>
  <c r="V7" i="64"/>
  <c r="X6" i="64"/>
  <c r="T6" i="64"/>
  <c r="V5" i="64"/>
  <c r="X4" i="64"/>
  <c r="T4" i="64"/>
  <c r="V3" i="64"/>
  <c r="W8" i="64"/>
  <c r="S8" i="64"/>
  <c r="Y7" i="64"/>
  <c r="U7" i="64"/>
  <c r="W6" i="64"/>
  <c r="S6" i="64"/>
  <c r="Y5" i="64"/>
  <c r="U5" i="64"/>
  <c r="W4" i="64"/>
  <c r="S4" i="64"/>
  <c r="Y3" i="64"/>
  <c r="U3" i="64"/>
  <c r="V8" i="64"/>
  <c r="X7" i="64"/>
  <c r="T7" i="64"/>
  <c r="V6" i="64"/>
  <c r="X5" i="64"/>
  <c r="T5" i="64"/>
  <c r="V4" i="64"/>
  <c r="X3" i="64"/>
  <c r="T3" i="64"/>
  <c r="V8" i="61"/>
  <c r="X7" i="61"/>
  <c r="T7" i="61"/>
  <c r="V6" i="61"/>
  <c r="X5" i="61"/>
  <c r="T5" i="61"/>
  <c r="V4" i="61"/>
  <c r="X3" i="61"/>
  <c r="T3" i="61"/>
  <c r="Y8" i="61"/>
  <c r="U8" i="61"/>
  <c r="W7" i="61"/>
  <c r="S7" i="61"/>
  <c r="Y6" i="61"/>
  <c r="U6" i="61"/>
  <c r="W5" i="61"/>
  <c r="S5" i="61"/>
  <c r="Y4" i="61"/>
  <c r="U4" i="61"/>
  <c r="W3" i="61"/>
  <c r="S3" i="61"/>
  <c r="X8" i="61"/>
  <c r="T8" i="61"/>
  <c r="V7" i="61"/>
  <c r="X6" i="61"/>
  <c r="T6" i="61"/>
  <c r="V5" i="61"/>
  <c r="X4" i="61"/>
  <c r="T4" i="61"/>
  <c r="V3" i="61"/>
  <c r="W8" i="61"/>
  <c r="S8" i="61"/>
  <c r="Y7" i="61"/>
  <c r="U7" i="61"/>
  <c r="W6" i="61"/>
  <c r="S6" i="61"/>
  <c r="Y5" i="61"/>
  <c r="U5" i="61"/>
  <c r="W4" i="61"/>
  <c r="S4" i="61"/>
  <c r="Y3" i="61"/>
  <c r="U3" i="61"/>
  <c r="C10" i="59"/>
  <c r="A9" i="59"/>
  <c r="C10" i="58"/>
  <c r="A9" i="58"/>
  <c r="G10" i="60"/>
  <c r="E9" i="60"/>
  <c r="C10" i="55"/>
  <c r="A9" i="55"/>
  <c r="E10" i="57"/>
  <c r="C9" i="57"/>
  <c r="P8" i="53"/>
  <c r="L8" i="53"/>
  <c r="N7" i="53"/>
  <c r="P6" i="53"/>
  <c r="L6" i="53"/>
  <c r="N5" i="53"/>
  <c r="P4" i="53"/>
  <c r="L4" i="53"/>
  <c r="N3" i="53"/>
  <c r="O8" i="53"/>
  <c r="K8" i="53"/>
  <c r="Q7" i="53"/>
  <c r="M7" i="53"/>
  <c r="O6" i="53"/>
  <c r="K6" i="53"/>
  <c r="Q5" i="53"/>
  <c r="M5" i="53"/>
  <c r="O4" i="53"/>
  <c r="K4" i="53"/>
  <c r="Q3" i="53"/>
  <c r="M3" i="53"/>
  <c r="N8" i="53"/>
  <c r="P7" i="53"/>
  <c r="L7" i="53"/>
  <c r="N6" i="53"/>
  <c r="P5" i="53"/>
  <c r="L5" i="53"/>
  <c r="N4" i="53"/>
  <c r="P3" i="53"/>
  <c r="L3" i="53"/>
  <c r="Q8" i="53"/>
  <c r="M8" i="53"/>
  <c r="O7" i="53"/>
  <c r="K7" i="53"/>
  <c r="Q6" i="53"/>
  <c r="M6" i="53"/>
  <c r="O5" i="53"/>
  <c r="K5" i="53"/>
  <c r="Q4" i="53"/>
  <c r="M4" i="53"/>
  <c r="O3" i="53"/>
  <c r="K3" i="53"/>
  <c r="Y8" i="53"/>
  <c r="U8" i="53"/>
  <c r="W7" i="53"/>
  <c r="S7" i="53"/>
  <c r="Y6" i="53"/>
  <c r="U6" i="53"/>
  <c r="W5" i="53"/>
  <c r="S5" i="53"/>
  <c r="Y4" i="53"/>
  <c r="U4" i="53"/>
  <c r="W3" i="53"/>
  <c r="S3" i="53"/>
  <c r="X8" i="53"/>
  <c r="T8" i="53"/>
  <c r="V7" i="53"/>
  <c r="X6" i="53"/>
  <c r="T6" i="53"/>
  <c r="V5" i="53"/>
  <c r="X4" i="53"/>
  <c r="T4" i="53"/>
  <c r="V3" i="53"/>
  <c r="W8" i="53"/>
  <c r="S8" i="53"/>
  <c r="Y7" i="53"/>
  <c r="U7" i="53"/>
  <c r="W6" i="53"/>
  <c r="S6" i="53"/>
  <c r="Y5" i="53"/>
  <c r="U5" i="53"/>
  <c r="W4" i="53"/>
  <c r="S4" i="53"/>
  <c r="Y3" i="53"/>
  <c r="U3" i="53"/>
  <c r="V8" i="53"/>
  <c r="X7" i="53"/>
  <c r="T7" i="53"/>
  <c r="V6" i="53"/>
  <c r="X5" i="53"/>
  <c r="T5" i="53"/>
  <c r="V4" i="53"/>
  <c r="X3" i="53"/>
  <c r="T3" i="53"/>
  <c r="Y8" i="62"/>
  <c r="U8" i="62"/>
  <c r="X8" i="62"/>
  <c r="T8" i="62"/>
  <c r="V7" i="62"/>
  <c r="X6" i="62"/>
  <c r="W8" i="62"/>
  <c r="W7" i="62"/>
  <c r="U6" i="62"/>
  <c r="W5" i="62"/>
  <c r="S5" i="62"/>
  <c r="Y4" i="62"/>
  <c r="U4" i="62"/>
  <c r="W3" i="62"/>
  <c r="S3" i="62"/>
  <c r="V8" i="62"/>
  <c r="U7" i="62"/>
  <c r="Y6" i="62"/>
  <c r="T6" i="62"/>
  <c r="V5" i="62"/>
  <c r="X4" i="62"/>
  <c r="T4" i="62"/>
  <c r="V3" i="62"/>
  <c r="S8" i="62"/>
  <c r="Y7" i="62"/>
  <c r="T7" i="62"/>
  <c r="W6" i="62"/>
  <c r="S6" i="62"/>
  <c r="Y5" i="62"/>
  <c r="U5" i="62"/>
  <c r="W4" i="62"/>
  <c r="S4" i="62"/>
  <c r="Y3" i="62"/>
  <c r="U3" i="62"/>
  <c r="X7" i="62"/>
  <c r="S7" i="62"/>
  <c r="V6" i="62"/>
  <c r="X5" i="62"/>
  <c r="T5" i="62"/>
  <c r="V4" i="62"/>
  <c r="X3" i="62"/>
  <c r="T3" i="62"/>
  <c r="P8" i="64"/>
  <c r="L8" i="64"/>
  <c r="N7" i="64"/>
  <c r="P6" i="64"/>
  <c r="L6" i="64"/>
  <c r="N5" i="64"/>
  <c r="P4" i="64"/>
  <c r="L4" i="64"/>
  <c r="N3" i="64"/>
  <c r="O8" i="64"/>
  <c r="K8" i="64"/>
  <c r="Q7" i="64"/>
  <c r="M7" i="64"/>
  <c r="O6" i="64"/>
  <c r="K6" i="64"/>
  <c r="Q5" i="64"/>
  <c r="M5" i="64"/>
  <c r="O4" i="64"/>
  <c r="K4" i="64"/>
  <c r="Q3" i="64"/>
  <c r="M3" i="64"/>
  <c r="N8" i="64"/>
  <c r="P7" i="64"/>
  <c r="L7" i="64"/>
  <c r="N6" i="64"/>
  <c r="P5" i="64"/>
  <c r="L5" i="64"/>
  <c r="N4" i="64"/>
  <c r="P3" i="64"/>
  <c r="L3" i="64"/>
  <c r="Q8" i="64"/>
  <c r="M8" i="64"/>
  <c r="O7" i="64"/>
  <c r="K7" i="64"/>
  <c r="Q6" i="64"/>
  <c r="M6" i="64"/>
  <c r="O5" i="64"/>
  <c r="K5" i="64"/>
  <c r="Q4" i="64"/>
  <c r="M4" i="64"/>
  <c r="O3" i="64"/>
  <c r="K3" i="64"/>
  <c r="P8" i="62"/>
  <c r="L8" i="62"/>
  <c r="O8" i="62"/>
  <c r="K8" i="62"/>
  <c r="Q7" i="62"/>
  <c r="M7" i="62"/>
  <c r="N8" i="62"/>
  <c r="P7" i="62"/>
  <c r="K7" i="62"/>
  <c r="P6" i="62"/>
  <c r="L6" i="62"/>
  <c r="N5" i="62"/>
  <c r="P4" i="62"/>
  <c r="L4" i="62"/>
  <c r="N3" i="62"/>
  <c r="M8" i="62"/>
  <c r="O7" i="62"/>
  <c r="O6" i="62"/>
  <c r="K6" i="62"/>
  <c r="Q5" i="62"/>
  <c r="M5" i="62"/>
  <c r="O4" i="62"/>
  <c r="K4" i="62"/>
  <c r="Q3" i="62"/>
  <c r="M3" i="62"/>
  <c r="N7" i="62"/>
  <c r="N6" i="62"/>
  <c r="P5" i="62"/>
  <c r="L5" i="62"/>
  <c r="N4" i="62"/>
  <c r="P3" i="62"/>
  <c r="L3" i="62"/>
  <c r="Q8" i="62"/>
  <c r="L7" i="62"/>
  <c r="Q6" i="62"/>
  <c r="M6" i="62"/>
  <c r="O5" i="62"/>
  <c r="K5" i="62"/>
  <c r="Q4" i="62"/>
  <c r="M4" i="62"/>
  <c r="O3" i="62"/>
  <c r="K3" i="62"/>
  <c r="C10" i="61"/>
  <c r="A9" i="61"/>
  <c r="V8" i="63"/>
  <c r="X7" i="63"/>
  <c r="T7" i="63"/>
  <c r="V6" i="63"/>
  <c r="X5" i="63"/>
  <c r="T5" i="63"/>
  <c r="V4" i="63"/>
  <c r="X3" i="63"/>
  <c r="T3" i="63"/>
  <c r="Y8" i="63"/>
  <c r="U8" i="63"/>
  <c r="W7" i="63"/>
  <c r="S7" i="63"/>
  <c r="Y6" i="63"/>
  <c r="U6" i="63"/>
  <c r="W5" i="63"/>
  <c r="S5" i="63"/>
  <c r="Y4" i="63"/>
  <c r="U4" i="63"/>
  <c r="W3" i="63"/>
  <c r="S3" i="63"/>
  <c r="X8" i="63"/>
  <c r="T8" i="63"/>
  <c r="V7" i="63"/>
  <c r="X6" i="63"/>
  <c r="T6" i="63"/>
  <c r="V5" i="63"/>
  <c r="X4" i="63"/>
  <c r="T4" i="63"/>
  <c r="V3" i="63"/>
  <c r="W8" i="63"/>
  <c r="S8" i="63"/>
  <c r="Y7" i="63"/>
  <c r="U7" i="63"/>
  <c r="W6" i="63"/>
  <c r="S6" i="63"/>
  <c r="Y5" i="63"/>
  <c r="U5" i="63"/>
  <c r="W4" i="63"/>
  <c r="S4" i="63"/>
  <c r="Y3" i="63"/>
  <c r="U3" i="63"/>
  <c r="E10" i="64"/>
  <c r="C9" i="64"/>
  <c r="P8" i="60"/>
  <c r="L8" i="60"/>
  <c r="N7" i="60"/>
  <c r="P6" i="60"/>
  <c r="L6" i="60"/>
  <c r="N5" i="60"/>
  <c r="P4" i="60"/>
  <c r="L4" i="60"/>
  <c r="N3" i="60"/>
  <c r="O8" i="60"/>
  <c r="K8" i="60"/>
  <c r="Q7" i="60"/>
  <c r="M7" i="60"/>
  <c r="O6" i="60"/>
  <c r="K6" i="60"/>
  <c r="Q5" i="60"/>
  <c r="M5" i="60"/>
  <c r="O4" i="60"/>
  <c r="K4" i="60"/>
  <c r="Q3" i="60"/>
  <c r="M3" i="60"/>
  <c r="M8" i="60"/>
  <c r="K7" i="60"/>
  <c r="Q6" i="60"/>
  <c r="O5" i="60"/>
  <c r="M4" i="60"/>
  <c r="K3" i="60"/>
  <c r="P7" i="60"/>
  <c r="N6" i="60"/>
  <c r="L5" i="60"/>
  <c r="P3" i="60"/>
  <c r="Q8" i="60"/>
  <c r="O7" i="60"/>
  <c r="M6" i="60"/>
  <c r="K5" i="60"/>
  <c r="Q4" i="60"/>
  <c r="O3" i="60"/>
  <c r="N8" i="60"/>
  <c r="L7" i="60"/>
  <c r="P5" i="60"/>
  <c r="N4" i="60"/>
  <c r="L3" i="60"/>
  <c r="C10" i="56"/>
  <c r="A9" i="56"/>
  <c r="E10" i="53"/>
  <c r="C9" i="53"/>
  <c r="K1" i="50"/>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G10" i="54" l="1"/>
  <c r="E9" i="54"/>
  <c r="E10" i="56"/>
  <c r="C9" i="56"/>
  <c r="G10" i="64"/>
  <c r="E9" i="64"/>
  <c r="E10" i="61"/>
  <c r="C9" i="61"/>
  <c r="G10" i="57"/>
  <c r="E9" i="57"/>
  <c r="I10" i="60"/>
  <c r="G9" i="60"/>
  <c r="E10" i="59"/>
  <c r="C9" i="59"/>
  <c r="G10" i="53"/>
  <c r="E9" i="53"/>
  <c r="E10" i="55"/>
  <c r="C9" i="55"/>
  <c r="E10" i="58"/>
  <c r="C9" i="58"/>
  <c r="I10" i="62"/>
  <c r="G9" i="62"/>
  <c r="E10" i="63"/>
  <c r="C9" i="63"/>
  <c r="A10" i="50"/>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G10" i="63" l="1"/>
  <c r="E9" i="63"/>
  <c r="G10" i="58"/>
  <c r="E9" i="58"/>
  <c r="I10" i="53"/>
  <c r="G9" i="53"/>
  <c r="K10" i="60"/>
  <c r="I9" i="60"/>
  <c r="G10" i="61"/>
  <c r="E9" i="61"/>
  <c r="G10" i="56"/>
  <c r="E9" i="56"/>
  <c r="I9" i="62"/>
  <c r="K10" i="62"/>
  <c r="G10" i="55"/>
  <c r="E9" i="55"/>
  <c r="G10" i="59"/>
  <c r="E9" i="59"/>
  <c r="I10" i="57"/>
  <c r="G9" i="57"/>
  <c r="I10" i="64"/>
  <c r="G9" i="64"/>
  <c r="I10" i="54"/>
  <c r="G9" i="54"/>
  <c r="O5" i="4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K10" i="54" l="1"/>
  <c r="I9" i="54"/>
  <c r="K10" i="57"/>
  <c r="I9" i="57"/>
  <c r="I10" i="55"/>
  <c r="G9" i="55"/>
  <c r="I10" i="56"/>
  <c r="G9" i="56"/>
  <c r="S10" i="60"/>
  <c r="K9" i="60"/>
  <c r="I10" i="58"/>
  <c r="G9" i="58"/>
  <c r="S10" i="62"/>
  <c r="K9" i="62"/>
  <c r="K10" i="64"/>
  <c r="I9" i="64"/>
  <c r="I10" i="59"/>
  <c r="G9" i="59"/>
  <c r="I10" i="61"/>
  <c r="G9" i="61"/>
  <c r="K10" i="53"/>
  <c r="I9" i="53"/>
  <c r="I10" i="63"/>
  <c r="G9" i="63"/>
  <c r="G10" i="50"/>
  <c r="E9" i="50"/>
  <c r="G10" i="49"/>
  <c r="E9" i="49"/>
  <c r="G10" i="48"/>
  <c r="E9" i="48"/>
  <c r="G10" i="47"/>
  <c r="E9" i="47"/>
  <c r="G10" i="46"/>
  <c r="E9" i="46"/>
  <c r="G10" i="45"/>
  <c r="E9" i="45"/>
  <c r="G10" i="44"/>
  <c r="E9" i="44"/>
  <c r="G10" i="43"/>
  <c r="E9" i="43"/>
  <c r="G10" i="42"/>
  <c r="E9" i="42"/>
  <c r="G10" i="41"/>
  <c r="E9" i="41"/>
  <c r="E10" i="40"/>
  <c r="C9" i="40"/>
  <c r="C10" i="1"/>
  <c r="S10" i="53" l="1"/>
  <c r="K9" i="53"/>
  <c r="K10" i="59"/>
  <c r="I9" i="59"/>
  <c r="A16" i="62"/>
  <c r="C16" i="62" s="1"/>
  <c r="E16" i="62" s="1"/>
  <c r="G16" i="62" s="1"/>
  <c r="I16" i="62" s="1"/>
  <c r="K16" i="62" s="1"/>
  <c r="S16" i="62" s="1"/>
  <c r="A22" i="62" s="1"/>
  <c r="C22" i="62" s="1"/>
  <c r="E22" i="62" s="1"/>
  <c r="G22" i="62" s="1"/>
  <c r="I22" i="62" s="1"/>
  <c r="K22" i="62" s="1"/>
  <c r="S22" i="62" s="1"/>
  <c r="A28" i="62" s="1"/>
  <c r="C28" i="62" s="1"/>
  <c r="E28" i="62" s="1"/>
  <c r="G28" i="62" s="1"/>
  <c r="I28" i="62" s="1"/>
  <c r="K28" i="62" s="1"/>
  <c r="S28" i="62" s="1"/>
  <c r="A34" i="62" s="1"/>
  <c r="C34" i="62" s="1"/>
  <c r="E34" i="62" s="1"/>
  <c r="G34" i="62" s="1"/>
  <c r="I34" i="62" s="1"/>
  <c r="K34" i="62" s="1"/>
  <c r="S34" i="62" s="1"/>
  <c r="A40" i="62" s="1"/>
  <c r="C40" i="62" s="1"/>
  <c r="S9" i="62"/>
  <c r="A16" i="60"/>
  <c r="C16" i="60" s="1"/>
  <c r="E16" i="60" s="1"/>
  <c r="G16" i="60" s="1"/>
  <c r="I16" i="60" s="1"/>
  <c r="K16" i="60" s="1"/>
  <c r="S16" i="60" s="1"/>
  <c r="A22" i="60" s="1"/>
  <c r="C22" i="60" s="1"/>
  <c r="E22" i="60" s="1"/>
  <c r="G22" i="60" s="1"/>
  <c r="I22" i="60" s="1"/>
  <c r="K22" i="60" s="1"/>
  <c r="S22" i="60" s="1"/>
  <c r="A28" i="60" s="1"/>
  <c r="C28" i="60" s="1"/>
  <c r="E28" i="60" s="1"/>
  <c r="G28" i="60" s="1"/>
  <c r="I28" i="60" s="1"/>
  <c r="K28" i="60" s="1"/>
  <c r="S28" i="60" s="1"/>
  <c r="A34" i="60" s="1"/>
  <c r="C34" i="60" s="1"/>
  <c r="E34" i="60" s="1"/>
  <c r="G34" i="60" s="1"/>
  <c r="I34" i="60" s="1"/>
  <c r="K34" i="60" s="1"/>
  <c r="S34" i="60" s="1"/>
  <c r="A40" i="60" s="1"/>
  <c r="C40" i="60" s="1"/>
  <c r="S9" i="60"/>
  <c r="K10" i="55"/>
  <c r="I9" i="55"/>
  <c r="K9" i="54"/>
  <c r="S10" i="54"/>
  <c r="K10" i="61"/>
  <c r="I9" i="61"/>
  <c r="S10" i="64"/>
  <c r="K9" i="64"/>
  <c r="K10" i="58"/>
  <c r="I9" i="58"/>
  <c r="K10" i="56"/>
  <c r="I9" i="56"/>
  <c r="S10" i="57"/>
  <c r="K9" i="57"/>
  <c r="K10" i="63"/>
  <c r="I9" i="63"/>
  <c r="I10" i="50"/>
  <c r="G9" i="50"/>
  <c r="I10" i="49"/>
  <c r="G9" i="49"/>
  <c r="I10" i="48"/>
  <c r="G9" i="48"/>
  <c r="I10" i="47"/>
  <c r="G9" i="47"/>
  <c r="I10" i="46"/>
  <c r="G9" i="46"/>
  <c r="I10" i="45"/>
  <c r="G9" i="45"/>
  <c r="I10" i="44"/>
  <c r="G9" i="44"/>
  <c r="I10" i="43"/>
  <c r="G9" i="43"/>
  <c r="I10" i="42"/>
  <c r="G9" i="42"/>
  <c r="I10" i="41"/>
  <c r="G9" i="41"/>
  <c r="G10" i="40"/>
  <c r="E9" i="40"/>
  <c r="E10" i="1"/>
  <c r="C9" i="1"/>
  <c r="A16" i="57" l="1"/>
  <c r="C16" i="57" s="1"/>
  <c r="E16" i="57" s="1"/>
  <c r="G16" i="57" s="1"/>
  <c r="I16" i="57" s="1"/>
  <c r="K16" i="57" s="1"/>
  <c r="S16" i="57" s="1"/>
  <c r="A22" i="57" s="1"/>
  <c r="C22" i="57" s="1"/>
  <c r="E22" i="57" s="1"/>
  <c r="G22" i="57" s="1"/>
  <c r="I22" i="57" s="1"/>
  <c r="K22" i="57" s="1"/>
  <c r="S22" i="57" s="1"/>
  <c r="A28" i="57" s="1"/>
  <c r="C28" i="57" s="1"/>
  <c r="E28" i="57" s="1"/>
  <c r="G28" i="57" s="1"/>
  <c r="I28" i="57" s="1"/>
  <c r="K28" i="57" s="1"/>
  <c r="S28" i="57" s="1"/>
  <c r="A34" i="57" s="1"/>
  <c r="C34" i="57" s="1"/>
  <c r="E34" i="57" s="1"/>
  <c r="G34" i="57" s="1"/>
  <c r="I34" i="57" s="1"/>
  <c r="K34" i="57" s="1"/>
  <c r="S34" i="57" s="1"/>
  <c r="A40" i="57" s="1"/>
  <c r="C40" i="57" s="1"/>
  <c r="S9" i="57"/>
  <c r="S10" i="58"/>
  <c r="K9" i="58"/>
  <c r="S10" i="61"/>
  <c r="K9" i="61"/>
  <c r="S10" i="55"/>
  <c r="K9" i="55"/>
  <c r="A16" i="54"/>
  <c r="C16" i="54" s="1"/>
  <c r="E16" i="54" s="1"/>
  <c r="G16" i="54" s="1"/>
  <c r="I16" i="54" s="1"/>
  <c r="K16" i="54" s="1"/>
  <c r="S16" i="54" s="1"/>
  <c r="A22" i="54" s="1"/>
  <c r="C22" i="54" s="1"/>
  <c r="E22" i="54" s="1"/>
  <c r="G22" i="54" s="1"/>
  <c r="I22" i="54" s="1"/>
  <c r="K22" i="54" s="1"/>
  <c r="S22" i="54" s="1"/>
  <c r="A28" i="54" s="1"/>
  <c r="C28" i="54" s="1"/>
  <c r="E28" i="54" s="1"/>
  <c r="G28" i="54" s="1"/>
  <c r="I28" i="54" s="1"/>
  <c r="K28" i="54" s="1"/>
  <c r="S28" i="54" s="1"/>
  <c r="A34" i="54" s="1"/>
  <c r="C34" i="54" s="1"/>
  <c r="E34" i="54" s="1"/>
  <c r="G34" i="54" s="1"/>
  <c r="I34" i="54" s="1"/>
  <c r="K34" i="54" s="1"/>
  <c r="S34" i="54" s="1"/>
  <c r="A40" i="54" s="1"/>
  <c r="C40" i="54" s="1"/>
  <c r="S9" i="54"/>
  <c r="S10" i="63"/>
  <c r="K9" i="63"/>
  <c r="A16" i="64"/>
  <c r="C16" i="64" s="1"/>
  <c r="E16" i="64" s="1"/>
  <c r="G16" i="64" s="1"/>
  <c r="I16" i="64" s="1"/>
  <c r="K16" i="64" s="1"/>
  <c r="S16" i="64" s="1"/>
  <c r="A22" i="64" s="1"/>
  <c r="C22" i="64" s="1"/>
  <c r="E22" i="64" s="1"/>
  <c r="G22" i="64" s="1"/>
  <c r="I22" i="64" s="1"/>
  <c r="K22" i="64" s="1"/>
  <c r="S22" i="64" s="1"/>
  <c r="A28" i="64" s="1"/>
  <c r="C28" i="64" s="1"/>
  <c r="E28" i="64" s="1"/>
  <c r="G28" i="64" s="1"/>
  <c r="I28" i="64" s="1"/>
  <c r="K28" i="64" s="1"/>
  <c r="S28" i="64" s="1"/>
  <c r="A34" i="64" s="1"/>
  <c r="C34" i="64" s="1"/>
  <c r="E34" i="64" s="1"/>
  <c r="G34" i="64" s="1"/>
  <c r="I34" i="64" s="1"/>
  <c r="K34" i="64" s="1"/>
  <c r="S34" i="64" s="1"/>
  <c r="A40" i="64" s="1"/>
  <c r="C40" i="64" s="1"/>
  <c r="S9" i="64"/>
  <c r="S10" i="59"/>
  <c r="K9" i="59"/>
  <c r="S10" i="56"/>
  <c r="K9" i="56"/>
  <c r="A16" i="53"/>
  <c r="C16" i="53" s="1"/>
  <c r="E16" i="53" s="1"/>
  <c r="G16" i="53" s="1"/>
  <c r="I16" i="53" s="1"/>
  <c r="K16" i="53" s="1"/>
  <c r="S16" i="53" s="1"/>
  <c r="A22" i="53" s="1"/>
  <c r="C22" i="53" s="1"/>
  <c r="E22" i="53" s="1"/>
  <c r="G22" i="53" s="1"/>
  <c r="I22" i="53" s="1"/>
  <c r="K22" i="53" s="1"/>
  <c r="S22" i="53" s="1"/>
  <c r="A28" i="53" s="1"/>
  <c r="C28" i="53" s="1"/>
  <c r="E28" i="53" s="1"/>
  <c r="G28" i="53" s="1"/>
  <c r="I28" i="53" s="1"/>
  <c r="K28" i="53" s="1"/>
  <c r="S28" i="53" s="1"/>
  <c r="A34" i="53" s="1"/>
  <c r="C34" i="53" s="1"/>
  <c r="E34" i="53" s="1"/>
  <c r="G34" i="53" s="1"/>
  <c r="I34" i="53" s="1"/>
  <c r="K34" i="53" s="1"/>
  <c r="S34" i="53" s="1"/>
  <c r="A40" i="53" s="1"/>
  <c r="C40" i="53" s="1"/>
  <c r="S9" i="53"/>
  <c r="I9" i="50"/>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A16" i="59" l="1"/>
  <c r="C16" i="59" s="1"/>
  <c r="E16" i="59" s="1"/>
  <c r="G16" i="59" s="1"/>
  <c r="I16" i="59" s="1"/>
  <c r="K16" i="59" s="1"/>
  <c r="S16" i="59" s="1"/>
  <c r="A22" i="59" s="1"/>
  <c r="C22" i="59" s="1"/>
  <c r="E22" i="59" s="1"/>
  <c r="G22" i="59" s="1"/>
  <c r="I22" i="59" s="1"/>
  <c r="K22" i="59" s="1"/>
  <c r="S22" i="59" s="1"/>
  <c r="A28" i="59" s="1"/>
  <c r="C28" i="59" s="1"/>
  <c r="E28" i="59" s="1"/>
  <c r="G28" i="59" s="1"/>
  <c r="I28" i="59" s="1"/>
  <c r="K28" i="59" s="1"/>
  <c r="S28" i="59" s="1"/>
  <c r="A34" i="59" s="1"/>
  <c r="C34" i="59" s="1"/>
  <c r="E34" i="59" s="1"/>
  <c r="G34" i="59" s="1"/>
  <c r="I34" i="59" s="1"/>
  <c r="K34" i="59" s="1"/>
  <c r="S34" i="59" s="1"/>
  <c r="A40" i="59" s="1"/>
  <c r="C40" i="59" s="1"/>
  <c r="S9" i="59"/>
  <c r="A16" i="63"/>
  <c r="C16" i="63" s="1"/>
  <c r="E16" i="63" s="1"/>
  <c r="G16" i="63" s="1"/>
  <c r="I16" i="63" s="1"/>
  <c r="K16" i="63" s="1"/>
  <c r="S16" i="63" s="1"/>
  <c r="A22" i="63" s="1"/>
  <c r="C22" i="63" s="1"/>
  <c r="E22" i="63" s="1"/>
  <c r="G22" i="63" s="1"/>
  <c r="I22" i="63" s="1"/>
  <c r="K22" i="63" s="1"/>
  <c r="S22" i="63" s="1"/>
  <c r="A28" i="63" s="1"/>
  <c r="C28" i="63" s="1"/>
  <c r="E28" i="63" s="1"/>
  <c r="G28" i="63" s="1"/>
  <c r="I28" i="63" s="1"/>
  <c r="K28" i="63" s="1"/>
  <c r="S28" i="63" s="1"/>
  <c r="A34" i="63" s="1"/>
  <c r="C34" i="63" s="1"/>
  <c r="E34" i="63" s="1"/>
  <c r="G34" i="63" s="1"/>
  <c r="I34" i="63" s="1"/>
  <c r="K34" i="63" s="1"/>
  <c r="S34" i="63" s="1"/>
  <c r="A40" i="63" s="1"/>
  <c r="C40" i="63" s="1"/>
  <c r="S9" i="63"/>
  <c r="A16" i="55"/>
  <c r="C16" i="55" s="1"/>
  <c r="E16" i="55" s="1"/>
  <c r="G16" i="55" s="1"/>
  <c r="I16" i="55" s="1"/>
  <c r="K16" i="55" s="1"/>
  <c r="S16" i="55" s="1"/>
  <c r="A22" i="55" s="1"/>
  <c r="C22" i="55" s="1"/>
  <c r="E22" i="55" s="1"/>
  <c r="G22" i="55" s="1"/>
  <c r="I22" i="55" s="1"/>
  <c r="K22" i="55" s="1"/>
  <c r="S22" i="55" s="1"/>
  <c r="A28" i="55" s="1"/>
  <c r="C28" i="55" s="1"/>
  <c r="E28" i="55" s="1"/>
  <c r="G28" i="55" s="1"/>
  <c r="I28" i="55" s="1"/>
  <c r="K28" i="55" s="1"/>
  <c r="S28" i="55" s="1"/>
  <c r="A34" i="55" s="1"/>
  <c r="C34" i="55" s="1"/>
  <c r="E34" i="55" s="1"/>
  <c r="G34" i="55" s="1"/>
  <c r="I34" i="55" s="1"/>
  <c r="K34" i="55" s="1"/>
  <c r="S34" i="55" s="1"/>
  <c r="A40" i="55" s="1"/>
  <c r="C40" i="55" s="1"/>
  <c r="S9" i="55"/>
  <c r="A16" i="58"/>
  <c r="C16" i="58" s="1"/>
  <c r="E16" i="58" s="1"/>
  <c r="G16" i="58" s="1"/>
  <c r="I16" i="58" s="1"/>
  <c r="K16" i="58" s="1"/>
  <c r="S16" i="58" s="1"/>
  <c r="A22" i="58" s="1"/>
  <c r="C22" i="58" s="1"/>
  <c r="E22" i="58" s="1"/>
  <c r="G22" i="58" s="1"/>
  <c r="I22" i="58" s="1"/>
  <c r="K22" i="58" s="1"/>
  <c r="S22" i="58" s="1"/>
  <c r="A28" i="58" s="1"/>
  <c r="C28" i="58" s="1"/>
  <c r="E28" i="58" s="1"/>
  <c r="G28" i="58" s="1"/>
  <c r="I28" i="58" s="1"/>
  <c r="K28" i="58" s="1"/>
  <c r="S28" i="58" s="1"/>
  <c r="A34" i="58" s="1"/>
  <c r="C34" i="58" s="1"/>
  <c r="E34" i="58" s="1"/>
  <c r="G34" i="58" s="1"/>
  <c r="I34" i="58" s="1"/>
  <c r="K34" i="58" s="1"/>
  <c r="S34" i="58" s="1"/>
  <c r="A40" i="58" s="1"/>
  <c r="C40" i="58" s="1"/>
  <c r="S9" i="58"/>
  <c r="A16" i="56"/>
  <c r="C16" i="56" s="1"/>
  <c r="E16" i="56" s="1"/>
  <c r="G16" i="56" s="1"/>
  <c r="I16" i="56" s="1"/>
  <c r="K16" i="56" s="1"/>
  <c r="S16" i="56" s="1"/>
  <c r="A22" i="56" s="1"/>
  <c r="C22" i="56" s="1"/>
  <c r="E22" i="56" s="1"/>
  <c r="G22" i="56" s="1"/>
  <c r="I22" i="56" s="1"/>
  <c r="K22" i="56" s="1"/>
  <c r="S22" i="56" s="1"/>
  <c r="A28" i="56" s="1"/>
  <c r="C28" i="56" s="1"/>
  <c r="E28" i="56" s="1"/>
  <c r="G28" i="56" s="1"/>
  <c r="I28" i="56" s="1"/>
  <c r="K28" i="56" s="1"/>
  <c r="S28" i="56" s="1"/>
  <c r="A34" i="56" s="1"/>
  <c r="C34" i="56" s="1"/>
  <c r="E34" i="56" s="1"/>
  <c r="G34" i="56" s="1"/>
  <c r="I34" i="56" s="1"/>
  <c r="K34" i="56" s="1"/>
  <c r="S34" i="56" s="1"/>
  <c r="A40" i="56" s="1"/>
  <c r="C40" i="56" s="1"/>
  <c r="S9" i="56"/>
  <c r="A16" i="61"/>
  <c r="C16" i="61" s="1"/>
  <c r="E16" i="61" s="1"/>
  <c r="G16" i="61" s="1"/>
  <c r="I16" i="61" s="1"/>
  <c r="K16" i="61" s="1"/>
  <c r="S16" i="61" s="1"/>
  <c r="A22" i="61" s="1"/>
  <c r="C22" i="61" s="1"/>
  <c r="E22" i="61" s="1"/>
  <c r="G22" i="61" s="1"/>
  <c r="I22" i="61" s="1"/>
  <c r="K22" i="61" s="1"/>
  <c r="S22" i="61" s="1"/>
  <c r="A28" i="61" s="1"/>
  <c r="C28" i="61" s="1"/>
  <c r="E28" i="61" s="1"/>
  <c r="G28" i="61" s="1"/>
  <c r="I28" i="61" s="1"/>
  <c r="K28" i="61" s="1"/>
  <c r="S28" i="61" s="1"/>
  <c r="A34" i="61" s="1"/>
  <c r="C34" i="61" s="1"/>
  <c r="E34" i="61" s="1"/>
  <c r="G34" i="61" s="1"/>
  <c r="I34" i="61" s="1"/>
  <c r="K34" i="61" s="1"/>
  <c r="S34" i="61" s="1"/>
  <c r="A40" i="61" s="1"/>
  <c r="C40" i="61" s="1"/>
  <c r="S9" i="61"/>
  <c r="S10" i="50"/>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<sst xmlns="http://schemas.openxmlformats.org/spreadsheetml/2006/main" count="145" uniqueCount="60">
  <si>
    <t>CALENDAR TEMPLATES by Vertex42.com</t>
  </si>
  <si>
    <t>https://www.vertex42.com/calendars/</t>
  </si>
  <si>
    <r>
      <t>Step 1:</t>
    </r>
    <r>
      <rPr>
        <b/>
        <sz val="12"/>
        <color theme="1" tint="0.34998626667073579"/>
        <rFont val="Calibri"/>
        <family val="2"/>
        <scheme val="minor"/>
      </rPr>
      <t xml:space="preserve"> Enter the Year and Start Month</t>
    </r>
  </si>
  <si>
    <t>Year</t>
  </si>
  <si>
    <t>Start Month</t>
  </si>
  <si>
    <r>
      <t>Step 2:</t>
    </r>
    <r>
      <rPr>
        <b/>
        <sz val="12"/>
        <color theme="1" tint="0.34998626667073579"/>
        <rFont val="Calibri"/>
        <family val="2"/>
        <scheme val="minor"/>
      </rPr>
      <t xml:space="preserve"> Choose the Start Day</t>
    </r>
  </si>
  <si>
    <t>Start Day of Week</t>
  </si>
  <si>
    <r>
      <t>Step 3:</t>
    </r>
    <r>
      <rPr>
        <b/>
        <sz val="12"/>
        <color theme="1" tint="0.34998626667073579"/>
        <rFont val="Calibri"/>
        <family val="2"/>
        <scheme val="minor"/>
      </rPr>
      <t xml:space="preserve"> Customize the Theme Colors / Fonts</t>
    </r>
  </si>
  <si>
    <t>Go to Page Layout &gt; Themes to choose</t>
  </si>
  <si>
    <t>different colors and fonts.</t>
  </si>
  <si>
    <r>
      <t>Step 4:</t>
    </r>
    <r>
      <rPr>
        <b/>
        <sz val="12"/>
        <color theme="1" tint="0.34998626667073579"/>
        <rFont val="Calibri"/>
        <family val="2"/>
        <scheme val="minor"/>
      </rPr>
      <t xml:space="preserve"> Print to Paper or PDF</t>
    </r>
  </si>
  <si>
    <t>Print the entire workbook, or print</t>
  </si>
  <si>
    <t>only the selected worksheets.</t>
  </si>
  <si>
    <t>Notes</t>
  </si>
  <si>
    <t>QMS Certified Ongoing Calendar by MSI</t>
  </si>
  <si>
    <t>https://www.msi-international.com</t>
  </si>
  <si>
    <t>Calendar Templates by Vertex42</t>
  </si>
  <si>
    <t>Assuming your company earned your certificate end of year 2021, start Jan 2022 Planning out the QMS year</t>
  </si>
  <si>
    <t>The biggest Activities to plan out are: the entire system of IAs, Management Reviews and Registrar Audits (highlight the Recert audit date 3 years out)</t>
  </si>
  <si>
    <t>Consider to anticipate and add to the schedule any regulatory or recurring customer audits and even supplier audits</t>
  </si>
  <si>
    <t>When MSI builds a system from start to finish we break topics down by these Groups:</t>
  </si>
  <si>
    <t>Group 1 =</t>
  </si>
  <si>
    <t>Documentation and Records, Nonconformities, CA and as applicable PA, Risk and Opportuniities,</t>
  </si>
  <si>
    <t>Continual Improvement, Internal Audits</t>
  </si>
  <si>
    <t>Group 2=</t>
  </si>
  <si>
    <t>Leadership, Management Representative, as applicable, Organization and Context, Interested Parties, Scope (what's allowed to be nonapplicables) QMS Process, Roles, Responsibilites and Authorities, Resource Mgmt, Measurement, Analysis and all data collection and Management Review, Customer Satisfaction and Focus</t>
  </si>
  <si>
    <t>Group 3=</t>
  </si>
  <si>
    <t>Contracts/Sales/ Business Development, Purchasing and Supplier Management, Production and Equipment/Measuring Devices Maintenance and Calibration</t>
  </si>
  <si>
    <t>Group 4=</t>
  </si>
  <si>
    <t>Hiring and Training Processes</t>
  </si>
  <si>
    <t>Group 5=</t>
  </si>
  <si>
    <t>Design and Development, as applicable</t>
  </si>
  <si>
    <t>Plan out QMS annual Schedule</t>
  </si>
  <si>
    <t xml:space="preserve">Your Audit Schedule should reference your Document Matrix for all of the above topics so Auditors know where to refer when auditing. </t>
  </si>
  <si>
    <t xml:space="preserve">MSI is available to do your ongoing Internal Audits and Consult on the Management Review (see our tool kit on our website www.msi-international.com </t>
  </si>
  <si>
    <t>We highly recommend to do Management Reviews 2x per year.</t>
  </si>
  <si>
    <t xml:space="preserve">A minimum of each subject is to be audited 1/x per year, however, additional audits may be required for more important proceses (such as design or contract review), areas of high findings and as a result of changes in the organization. </t>
  </si>
  <si>
    <t>This audit schedule is assuming the Groups spread out through the year, but you could split out by semi annually or all in 1 time frame then the additional frequency prior to the last Management Review.</t>
  </si>
  <si>
    <t xml:space="preserve">Once you get the 1st year of your QMS schedule confirmed duplicate for the following 2 years with </t>
  </si>
  <si>
    <t>a full Re-Certification Audit scheduled. These must be done 45 days prior to cert expiration date.</t>
  </si>
  <si>
    <t>Group 1 Internal Audits</t>
  </si>
  <si>
    <t>Review results of Internal Audits and ensure complete and accurate</t>
  </si>
  <si>
    <t>Group 2 Internal Audits</t>
  </si>
  <si>
    <t>Management Review 1st of the year</t>
  </si>
  <si>
    <t>Group 3 Internal Audits</t>
  </si>
  <si>
    <t>Group 4 Internal Audits</t>
  </si>
  <si>
    <t>Group 5 Internal Audits, if applicable</t>
  </si>
  <si>
    <t>Follow up on Group 5 Internal audits</t>
  </si>
  <si>
    <t>Assign and Begin collecting data for the Mgmt Review</t>
  </si>
  <si>
    <t>Hold Management Review, next MR scheduled for next April</t>
  </si>
  <si>
    <t>Follow up on MR Action items</t>
  </si>
  <si>
    <t>Request from Registar Surveillance Audit date and Plan</t>
  </si>
  <si>
    <t>Registrar Surveillance Audit about now through January</t>
  </si>
  <si>
    <t>About This Template</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</si>
  <si>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</si>
  <si>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More Calendar Templates</t>
  </si>
  <si>
    <t>Visit Vertex42.com to download a variety of different calendar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</si>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</sst>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34">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82">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0" fillId="0" borderId="4" xfId="0" applyFont="1" applyBorder="1" applyAlignment="1">
      <alignment vertical="center"/>
    </xf>
    <xf numFmtId="0" fontId="0" fillId="0" borderId="4" xfId="0" applyBorder="1"/>
    <xf numFmtId="0" fontId="9" fillId="0" borderId="2" xfId="0" applyFont="1" applyBorder="1"/>
    <xf numFmtId="0" fontId="12" fillId="0" borderId="0" xfId="0" applyFont="1"/>
    <xf numFmtId="166" fontId="13" fillId="0" borderId="0" xfId="0" applyNumberFormat="1" applyFont="1" applyAlignment="1">
      <alignment horizontal="left" vertical="top"/>
    </xf>
    <xf numFmtId="164" fontId="4" fillId="0" borderId="1" xfId="0" applyNumberFormat="1" applyFont="1" applyBorder="1" applyAlignment="1">
      <alignment horizontal="center" vertical="center" shrinkToFit="1"/>
    </xf>
    <xf numFmtId="0" fontId="5" fillId="0" borderId="2" xfId="0" applyFont="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Alignment="1">
      <alignment horizontal="center" shrinkToFit="1"/>
    </xf>
    <xf numFmtId="164" fontId="17" fillId="0" borderId="0" xfId="0" applyNumberFormat="1" applyFont="1" applyAlignment="1">
      <alignment horizontal="center" vertical="center" shrinkToFit="1"/>
    </xf>
    <xf numFmtId="0" fontId="18" fillId="0" borderId="0" xfId="0" applyFont="1"/>
    <xf numFmtId="0" fontId="19" fillId="0" borderId="0" xfId="0" applyFont="1" applyAlignment="1">
      <alignment vertical="center"/>
    </xf>
    <xf numFmtId="166" fontId="21" fillId="0" borderId="0" xfId="0" applyNumberFormat="1" applyFont="1" applyAlignment="1">
      <alignment horizontal="left" vertical="top"/>
    </xf>
    <xf numFmtId="166" fontId="21" fillId="0" borderId="0" xfId="0" applyNumberFormat="1" applyFont="1" applyAlignment="1">
      <alignment vertical="top"/>
    </xf>
    <xf numFmtId="0" fontId="24" fillId="2" borderId="0" xfId="0" applyFont="1" applyFill="1" applyAlignment="1">
      <alignment horizontal="left" vertical="center"/>
    </xf>
    <xf numFmtId="0" fontId="26" fillId="4" borderId="12" xfId="0" applyFont="1" applyFill="1" applyBorder="1" applyAlignment="1">
      <alignment horizontal="center" vertical="center"/>
    </xf>
    <xf numFmtId="0" fontId="27" fillId="2" borderId="13" xfId="0" applyFont="1" applyFill="1" applyBorder="1" applyAlignment="1">
      <alignment horizontal="center" vertical="center"/>
    </xf>
    <xf numFmtId="0" fontId="28" fillId="0" borderId="0" xfId="0" applyFont="1" applyAlignment="1">
      <alignment vertical="center"/>
    </xf>
    <xf numFmtId="0" fontId="12" fillId="0" borderId="0" xfId="3" applyFont="1" applyAlignment="1">
      <alignment vertical="top"/>
    </xf>
    <xf numFmtId="0" fontId="12" fillId="0" borderId="0" xfId="3" applyFont="1"/>
    <xf numFmtId="0" fontId="27" fillId="0" borderId="0" xfId="3" applyFont="1" applyAlignment="1">
      <alignment horizontal="left"/>
    </xf>
    <xf numFmtId="0" fontId="25" fillId="0" borderId="0" xfId="3" applyFont="1" applyAlignment="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20" fillId="0" borderId="0" xfId="2" applyNumberFormat="1" applyFont="1" applyFill="1" applyAlignment="1">
      <alignment horizontal="left"/>
    </xf>
    <xf numFmtId="0" fontId="22" fillId="0" borderId="0" xfId="1" applyFont="1" applyAlignment="1" applyProtection="1">
      <alignment horizontal="left"/>
    </xf>
    <xf numFmtId="0" fontId="0" fillId="0" borderId="0" xfId="0" applyAlignment="1">
      <alignment vertical="center" wrapText="1"/>
    </xf>
    <xf numFmtId="0" fontId="0" fillId="0" borderId="0" xfId="0" applyAlignment="1">
      <alignment horizontal="left" vertical="center" wrapText="1"/>
    </xf>
    <xf numFmtId="166" fontId="13" fillId="0" borderId="0" xfId="0" applyNumberFormat="1" applyFont="1" applyAlignment="1">
      <alignment horizontal="left" vertical="top"/>
    </xf>
    <xf numFmtId="165" fontId="15" fillId="5" borderId="0" xfId="0" applyNumberFormat="1" applyFont="1" applyFill="1" applyAlignment="1">
      <alignment horizontal="center" vertical="center"/>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7" fontId="14" fillId="4" borderId="11" xfId="0" applyNumberFormat="1" applyFont="1" applyFill="1" applyBorder="1" applyAlignment="1">
      <alignment horizontal="center" vertical="center" shrinkToFit="1"/>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164" fontId="4" fillId="0" borderId="1" xfId="0" applyNumberFormat="1" applyFont="1" applyBorder="1" applyAlignment="1">
      <alignment horizontal="center" vertical="center" shrinkToFit="1"/>
    </xf>
    <xf numFmtId="164"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8" fillId="0" borderId="8" xfId="1" applyFill="1" applyBorder="1" applyAlignment="1" applyProtection="1">
      <alignment horizontal="right" vertical="center"/>
    </xf>
    <xf numFmtId="0" fontId="8" fillId="0" borderId="6" xfId="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0" fillId="0" borderId="0" xfId="0" applyAlignment="1"/>
  </cellXfs>
  <cellStyles count="4">
    <cellStyle name="Comma" xfId="2" builtinId="3"/>
    <cellStyle name="Hyperlink" xfId="1" builtinId="8" customBuiltin="1"/>
    <cellStyle name="Normal" xfId="0" builtinId="0" customBuiltin="1"/>
    <cellStyle name="Normal 2" xfId="3" xr:uid="{00000000-0005-0000-0000-000003000000}"/>
  </cellStyles>
  <dxfs count="96">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a:hlinkClick xmlns:r="http://schemas.openxmlformats.org/officeDocument/2006/relationships" r:id="rId1"/>
          <a:extLst>
            <a:ext uri="{FF2B5EF4-FFF2-40B4-BE49-F238E27FC236}">
              <a16:creationId xmlns:a16="http://schemas.microsoft.com/office/drawing/2014/main" id="{92A81ABF-A8D1-4877-9D3C-DF3E0BF57CA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180975</xdr:colOff>
      <xdr:row>1</xdr:row>
      <xdr:rowOff>38099</xdr:rowOff>
    </xdr:from>
    <xdr:to>
      <xdr:col>30</xdr:col>
      <xdr:colOff>171450</xdr:colOff>
      <xdr:row>15</xdr:row>
      <xdr:rowOff>152399</xdr:rowOff>
    </xdr:to>
    <xdr:pic>
      <xdr:nvPicPr>
        <xdr:cNvPr id="4" name="Picture 3">
          <a:extLst>
            <a:ext uri="{FF2B5EF4-FFF2-40B4-BE49-F238E27FC236}">
              <a16:creationId xmlns:a16="http://schemas.microsoft.com/office/drawing/2014/main" id="{53F95326-FF4D-4AF1-8FB6-52E456F209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44025" y="228599"/>
          <a:ext cx="2257425" cy="2257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vertex42.com/calendars/?utm_source=ms&amp;utm_medium=file&amp;utm_campaign=office&amp;utm_term=monthly&amp;utm_content=text&amp;utm_content=url" TargetMode="External"/><Relationship Id="rId7" Type="http://schemas.openxmlformats.org/officeDocument/2006/relationships/printerSettings" Target="../printerSettings/printerSettings1.bin"/><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msi-international.com/" TargetMode="External"/><Relationship Id="rId5" Type="http://schemas.openxmlformats.org/officeDocument/2006/relationships/hyperlink" Target="https://www.msi-international.com/" TargetMode="External"/><Relationship Id="rId4" Type="http://schemas.openxmlformats.org/officeDocument/2006/relationships/hyperlink" Target="https://www.vertex42.com/calendars/?utm_source=ms&amp;utm_medium=file&amp;utm_campaign=office&amp;utm_term=monthly&amp;utm_content=text"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msi-international.com/" TargetMode="External"/><Relationship Id="rId1" Type="http://schemas.openxmlformats.org/officeDocument/2006/relationships/hyperlink" Target="https://www.msi-international.com/" TargetMode="External"/><Relationship Id="rId4"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3.xml"/><Relationship Id="rId4"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438B1-8BBD-44A4-B727-006BA67DC16A}">
  <sheetPr>
    <pageSetUpPr fitToPage="1"/>
  </sheetPr>
  <dimension ref="A1:AF45"/>
  <sheetViews>
    <sheetView showGridLines="0" tabSelected="1" topLeftCell="B1" workbookViewId="0">
      <selection activeCell="AD19" sqref="AD19"/>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3" customFormat="1" ht="15" customHeight="1">
      <c r="A1" s="47">
        <f>DATE(AD18,AD20,1)</f>
        <v>44927</v>
      </c>
      <c r="B1" s="47"/>
      <c r="C1" s="47"/>
      <c r="D1" s="47"/>
      <c r="E1" s="47"/>
      <c r="F1" s="47"/>
      <c r="G1" s="47"/>
      <c r="H1" s="47"/>
      <c r="I1" s="11"/>
      <c r="J1" s="11"/>
      <c r="K1" s="48">
        <f>DATE(YEAR(A1),MONTH(A1)-1,1)</f>
        <v>44896</v>
      </c>
      <c r="L1" s="48"/>
      <c r="M1" s="48"/>
      <c r="N1" s="48"/>
      <c r="O1" s="48"/>
      <c r="P1" s="48"/>
      <c r="Q1" s="48"/>
      <c r="S1" s="48">
        <f>DATE(YEAR(A1),MONTH(A1)+1,1)</f>
        <v>44958</v>
      </c>
      <c r="T1" s="48"/>
      <c r="U1" s="48"/>
      <c r="V1" s="48"/>
      <c r="W1" s="48"/>
      <c r="X1" s="48"/>
      <c r="Y1" s="48"/>
    </row>
    <row r="2" spans="1:32" s="3" customFormat="1" ht="11.25" customHeight="1">
      <c r="A2" s="47"/>
      <c r="B2" s="47"/>
      <c r="C2" s="47"/>
      <c r="D2" s="47"/>
      <c r="E2" s="47"/>
      <c r="F2" s="47"/>
      <c r="G2" s="47"/>
      <c r="H2" s="47"/>
      <c r="I2" s="11"/>
      <c r="J2" s="11"/>
      <c r="K2" s="21" t="str">
        <f>INDEX({"S";"M";"T";"W";"T";"F";"S"},1+MOD(sample_start_day+1-2,7))</f>
        <v>S</v>
      </c>
      <c r="L2" s="21" t="str">
        <f>INDEX({"S";"M";"T";"W";"T";"F";"S"},1+MOD(sample_start_day+2-2,7))</f>
        <v>M</v>
      </c>
      <c r="M2" s="21" t="str">
        <f>INDEX({"S";"M";"T";"W";"T";"F";"S"},1+MOD(sample_start_day+3-2,7))</f>
        <v>T</v>
      </c>
      <c r="N2" s="21" t="str">
        <f>INDEX({"S";"M";"T";"W";"T";"F";"S"},1+MOD(sample_start_day+4-2,7))</f>
        <v>W</v>
      </c>
      <c r="O2" s="21" t="str">
        <f>INDEX({"S";"M";"T";"W";"T";"F";"S"},1+MOD(sample_start_day+5-2,7))</f>
        <v>T</v>
      </c>
      <c r="P2" s="21" t="str">
        <f>INDEX({"S";"M";"T";"W";"T";"F";"S"},1+MOD(sample_start_day+6-2,7))</f>
        <v>F</v>
      </c>
      <c r="Q2" s="21" t="str">
        <f>INDEX({"S";"M";"T";"W";"T";"F";"S"},1+MOD(sample_start_day+7-2,7))</f>
        <v>S</v>
      </c>
      <c r="S2" s="21" t="str">
        <f>INDEX({"S";"M";"T";"W";"T";"F";"S"},1+MOD(sample_start_day+1-2,7))</f>
        <v>S</v>
      </c>
      <c r="T2" s="21" t="str">
        <f>INDEX({"S";"M";"T";"W";"T";"F";"S"},1+MOD(sample_start_day+2-2,7))</f>
        <v>M</v>
      </c>
      <c r="U2" s="21" t="str">
        <f>INDEX({"S";"M";"T";"W";"T";"F";"S"},1+MOD(sample_start_day+3-2,7))</f>
        <v>T</v>
      </c>
      <c r="V2" s="21" t="str">
        <f>INDEX({"S";"M";"T";"W";"T";"F";"S"},1+MOD(sample_start_day+4-2,7))</f>
        <v>W</v>
      </c>
      <c r="W2" s="21" t="str">
        <f>INDEX({"S";"M";"T";"W";"T";"F";"S"},1+MOD(sample_start_day+5-2,7))</f>
        <v>T</v>
      </c>
      <c r="X2" s="21" t="str">
        <f>INDEX({"S";"M";"T";"W";"T";"F";"S"},1+MOD(sample_start_day+6-2,7))</f>
        <v>F</v>
      </c>
      <c r="Y2" s="21" t="str">
        <f>INDEX({"S";"M";"T";"W";"T";"F";"S"},1+MOD(sample_start_day+7-2,7))</f>
        <v>S</v>
      </c>
    </row>
    <row r="3" spans="1:32" s="4" customFormat="1" ht="9" customHeight="1">
      <c r="A3" s="47"/>
      <c r="B3" s="47"/>
      <c r="C3" s="47"/>
      <c r="D3" s="47"/>
      <c r="E3" s="47"/>
      <c r="F3" s="47"/>
      <c r="G3" s="47"/>
      <c r="H3" s="47"/>
      <c r="I3" s="11"/>
      <c r="J3" s="11"/>
      <c r="K3" s="22" t="str">
        <f t="shared" ref="K3:Q8" si="0">IF(MONTH($K$1)&lt;&gt;MONTH($K$1-(WEEKDAY($K$1,1)-(sample_start_day-1))-IF((WEEKDAY($K$1,1)-(sample_start_day-1))&lt;=0,7,0)+(ROW(K3)-ROW($K$3))*7+(COLUMN(K3)-COLUMN($K$3)+1)),"",$K$1-(WEEKDAY($K$1,1)-(sample_start_day-1))-IF((WEEKDAY($K$1,1)-(sample_start_day-1))&lt;=0,7,0)+(ROW(K3)-ROW($K$3))*7+(COLUMN(K3)-COLUMN($K$3)+1))</f>
        <v/>
      </c>
      <c r="L3" s="22" t="str">
        <f t="shared" si="0"/>
        <v/>
      </c>
      <c r="M3" s="22" t="str">
        <f t="shared" si="0"/>
        <v/>
      </c>
      <c r="N3" s="22" t="str">
        <f t="shared" si="0"/>
        <v/>
      </c>
      <c r="O3" s="22">
        <f t="shared" si="0"/>
        <v>44896</v>
      </c>
      <c r="P3" s="22">
        <f t="shared" si="0"/>
        <v>44897</v>
      </c>
      <c r="Q3" s="22">
        <f t="shared" si="0"/>
        <v>44898</v>
      </c>
      <c r="R3" s="3"/>
      <c r="S3" s="22" t="str">
        <f t="shared" ref="S3:Y8" si="1">IF(MONTH($S$1)&lt;&gt;MONTH($S$1-(WEEKDAY($S$1,1)-(sample_start_day-1))-IF((WEEKDAY($S$1,1)-(sample_start_day-1))&lt;=0,7,0)+(ROW(S3)-ROW($S$3))*7+(COLUMN(S3)-COLUMN($S$3)+1)),"",$S$1-(WEEKDAY($S$1,1)-(sample_start_day-1))-IF((WEEKDAY($S$1,1)-(sample_start_day-1))&lt;=0,7,0)+(ROW(S3)-ROW($S$3))*7+(COLUMN(S3)-COLUMN($S$3)+1))</f>
        <v/>
      </c>
      <c r="T3" s="22" t="str">
        <f t="shared" si="1"/>
        <v/>
      </c>
      <c r="U3" s="22" t="str">
        <f t="shared" si="1"/>
        <v/>
      </c>
      <c r="V3" s="22">
        <f t="shared" si="1"/>
        <v>44958</v>
      </c>
      <c r="W3" s="22">
        <f t="shared" si="1"/>
        <v>44959</v>
      </c>
      <c r="X3" s="22">
        <f t="shared" si="1"/>
        <v>44960</v>
      </c>
      <c r="Y3" s="22">
        <f t="shared" si="1"/>
        <v>44961</v>
      </c>
      <c r="AB3" s="3"/>
      <c r="AC3" s="3"/>
      <c r="AD3" s="3"/>
      <c r="AE3" s="3"/>
    </row>
    <row r="4" spans="1:32" s="4" customFormat="1" ht="9" customHeight="1">
      <c r="A4" s="47"/>
      <c r="B4" s="47"/>
      <c r="C4" s="47"/>
      <c r="D4" s="47"/>
      <c r="E4" s="47"/>
      <c r="F4" s="47"/>
      <c r="G4" s="47"/>
      <c r="H4" s="47"/>
      <c r="I4" s="11"/>
      <c r="J4" s="11"/>
      <c r="K4" s="22">
        <f t="shared" si="0"/>
        <v>44899</v>
      </c>
      <c r="L4" s="22">
        <f t="shared" si="0"/>
        <v>44900</v>
      </c>
      <c r="M4" s="22">
        <f t="shared" si="0"/>
        <v>44901</v>
      </c>
      <c r="N4" s="22">
        <f t="shared" si="0"/>
        <v>44902</v>
      </c>
      <c r="O4" s="22">
        <f t="shared" si="0"/>
        <v>44903</v>
      </c>
      <c r="P4" s="22">
        <f t="shared" si="0"/>
        <v>44904</v>
      </c>
      <c r="Q4" s="22">
        <f t="shared" si="0"/>
        <v>44905</v>
      </c>
      <c r="R4" s="3"/>
      <c r="S4" s="22">
        <f t="shared" si="1"/>
        <v>44962</v>
      </c>
      <c r="T4" s="22">
        <f t="shared" si="1"/>
        <v>44963</v>
      </c>
      <c r="U4" s="22">
        <f t="shared" si="1"/>
        <v>44964</v>
      </c>
      <c r="V4" s="22">
        <f t="shared" si="1"/>
        <v>44965</v>
      </c>
      <c r="W4" s="22">
        <f t="shared" si="1"/>
        <v>44966</v>
      </c>
      <c r="X4" s="22">
        <f t="shared" si="1"/>
        <v>44967</v>
      </c>
      <c r="Y4" s="22">
        <f t="shared" si="1"/>
        <v>44968</v>
      </c>
      <c r="AB4" s="3"/>
      <c r="AC4" s="3"/>
      <c r="AD4" s="3"/>
      <c r="AE4" s="3"/>
    </row>
    <row r="5" spans="1:32" s="4" customFormat="1" ht="9" customHeight="1">
      <c r="A5" s="47"/>
      <c r="B5" s="47"/>
      <c r="C5" s="47"/>
      <c r="D5" s="47"/>
      <c r="E5" s="47"/>
      <c r="F5" s="47"/>
      <c r="G5" s="47"/>
      <c r="H5" s="47"/>
      <c r="I5" s="11"/>
      <c r="J5" s="11"/>
      <c r="K5" s="22">
        <f t="shared" si="0"/>
        <v>44906</v>
      </c>
      <c r="L5" s="22">
        <f t="shared" si="0"/>
        <v>44907</v>
      </c>
      <c r="M5" s="22">
        <f t="shared" si="0"/>
        <v>44908</v>
      </c>
      <c r="N5" s="22">
        <f t="shared" si="0"/>
        <v>44909</v>
      </c>
      <c r="O5" s="22">
        <f t="shared" si="0"/>
        <v>44910</v>
      </c>
      <c r="P5" s="22">
        <f t="shared" si="0"/>
        <v>44911</v>
      </c>
      <c r="Q5" s="22">
        <f t="shared" si="0"/>
        <v>44912</v>
      </c>
      <c r="R5" s="3"/>
      <c r="S5" s="22">
        <f t="shared" si="1"/>
        <v>44969</v>
      </c>
      <c r="T5" s="22">
        <f t="shared" si="1"/>
        <v>44970</v>
      </c>
      <c r="U5" s="22">
        <f t="shared" si="1"/>
        <v>44971</v>
      </c>
      <c r="V5" s="22">
        <f t="shared" si="1"/>
        <v>44972</v>
      </c>
      <c r="W5" s="22">
        <f t="shared" si="1"/>
        <v>44973</v>
      </c>
      <c r="X5" s="22">
        <f t="shared" si="1"/>
        <v>44974</v>
      </c>
      <c r="Y5" s="22">
        <f t="shared" si="1"/>
        <v>44975</v>
      </c>
      <c r="AB5" s="3"/>
      <c r="AC5" s="3"/>
      <c r="AD5" s="3"/>
      <c r="AE5" s="3"/>
    </row>
    <row r="6" spans="1:32" s="4" customFormat="1" ht="9" customHeight="1">
      <c r="A6" s="47"/>
      <c r="B6" s="47"/>
      <c r="C6" s="47"/>
      <c r="D6" s="47"/>
      <c r="E6" s="47"/>
      <c r="F6" s="47"/>
      <c r="G6" s="47"/>
      <c r="H6" s="47"/>
      <c r="I6" s="11"/>
      <c r="J6" s="11"/>
      <c r="K6" s="22">
        <f t="shared" si="0"/>
        <v>44913</v>
      </c>
      <c r="L6" s="22">
        <f t="shared" si="0"/>
        <v>44914</v>
      </c>
      <c r="M6" s="22">
        <f t="shared" si="0"/>
        <v>44915</v>
      </c>
      <c r="N6" s="22">
        <f t="shared" si="0"/>
        <v>44916</v>
      </c>
      <c r="O6" s="22">
        <f t="shared" si="0"/>
        <v>44917</v>
      </c>
      <c r="P6" s="22">
        <f t="shared" si="0"/>
        <v>44918</v>
      </c>
      <c r="Q6" s="22">
        <f t="shared" si="0"/>
        <v>44919</v>
      </c>
      <c r="R6" s="3"/>
      <c r="S6" s="22">
        <f t="shared" si="1"/>
        <v>44976</v>
      </c>
      <c r="T6" s="22">
        <f t="shared" si="1"/>
        <v>44977</v>
      </c>
      <c r="U6" s="22">
        <f t="shared" si="1"/>
        <v>44978</v>
      </c>
      <c r="V6" s="22">
        <f t="shared" si="1"/>
        <v>44979</v>
      </c>
      <c r="W6" s="22">
        <f t="shared" si="1"/>
        <v>44980</v>
      </c>
      <c r="X6" s="22">
        <f t="shared" si="1"/>
        <v>44981</v>
      </c>
      <c r="Y6" s="22">
        <f t="shared" si="1"/>
        <v>44982</v>
      </c>
      <c r="AB6" s="3"/>
      <c r="AC6" s="3"/>
      <c r="AD6" s="3"/>
      <c r="AE6" s="3"/>
    </row>
    <row r="7" spans="1:32" s="4" customFormat="1" ht="9" customHeight="1">
      <c r="A7" s="47"/>
      <c r="B7" s="47"/>
      <c r="C7" s="47"/>
      <c r="D7" s="47"/>
      <c r="E7" s="47"/>
      <c r="F7" s="47"/>
      <c r="G7" s="47"/>
      <c r="H7" s="47"/>
      <c r="I7" s="11"/>
      <c r="J7" s="11"/>
      <c r="K7" s="22">
        <f t="shared" si="0"/>
        <v>44920</v>
      </c>
      <c r="L7" s="22">
        <f t="shared" si="0"/>
        <v>44921</v>
      </c>
      <c r="M7" s="22">
        <f t="shared" si="0"/>
        <v>44922</v>
      </c>
      <c r="N7" s="22">
        <f t="shared" si="0"/>
        <v>44923</v>
      </c>
      <c r="O7" s="22">
        <f t="shared" si="0"/>
        <v>44924</v>
      </c>
      <c r="P7" s="22">
        <f t="shared" si="0"/>
        <v>44925</v>
      </c>
      <c r="Q7" s="22">
        <f t="shared" si="0"/>
        <v>44926</v>
      </c>
      <c r="R7" s="3"/>
      <c r="S7" s="22">
        <f t="shared" si="1"/>
        <v>44983</v>
      </c>
      <c r="T7" s="22">
        <f t="shared" si="1"/>
        <v>44984</v>
      </c>
      <c r="U7" s="22">
        <f t="shared" si="1"/>
        <v>44985</v>
      </c>
      <c r="V7" s="22" t="str">
        <f t="shared" si="1"/>
        <v/>
      </c>
      <c r="W7" s="22" t="str">
        <f t="shared" si="1"/>
        <v/>
      </c>
      <c r="X7" s="22" t="str">
        <f t="shared" si="1"/>
        <v/>
      </c>
      <c r="Y7" s="22" t="str">
        <f t="shared" si="1"/>
        <v/>
      </c>
      <c r="AB7" s="3"/>
      <c r="AC7" s="3"/>
      <c r="AD7" s="3"/>
      <c r="AE7" s="3"/>
    </row>
    <row r="8" spans="1:32"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32" s="1" customFormat="1" ht="21" customHeight="1">
      <c r="A9" s="49">
        <f>A10</f>
        <v>44927</v>
      </c>
      <c r="B9" s="50"/>
      <c r="C9" s="50">
        <f>C10</f>
        <v>44928</v>
      </c>
      <c r="D9" s="50"/>
      <c r="E9" s="50">
        <f>E10</f>
        <v>44929</v>
      </c>
      <c r="F9" s="50"/>
      <c r="G9" s="50">
        <f>G10</f>
        <v>44930</v>
      </c>
      <c r="H9" s="50"/>
      <c r="I9" s="50">
        <f>I10</f>
        <v>44931</v>
      </c>
      <c r="J9" s="50"/>
      <c r="K9" s="50">
        <f>K10</f>
        <v>44932</v>
      </c>
      <c r="L9" s="50"/>
      <c r="M9" s="50"/>
      <c r="N9" s="50"/>
      <c r="O9" s="50"/>
      <c r="P9" s="50"/>
      <c r="Q9" s="50"/>
      <c r="R9" s="50"/>
      <c r="S9" s="50">
        <f>S10</f>
        <v>44933</v>
      </c>
      <c r="T9" s="50"/>
      <c r="U9" s="50"/>
      <c r="V9" s="50"/>
      <c r="W9" s="50"/>
      <c r="X9" s="50"/>
      <c r="Y9" s="50"/>
      <c r="Z9" s="51"/>
      <c r="AB9" s="43" t="s">
        <v>0</v>
      </c>
      <c r="AC9" s="43"/>
      <c r="AD9" s="43"/>
      <c r="AE9" s="43"/>
      <c r="AF9" s="43"/>
    </row>
    <row r="10" spans="1:32" s="1" customFormat="1" ht="18.75">
      <c r="A10" s="14">
        <f>$A$1-(WEEKDAY($A$1,1)-(sample_start_day-1))-IF((WEEKDAY($A$1,1)-(sample_start_day-1))&lt;=0,7,0)+1</f>
        <v>44927</v>
      </c>
      <c r="B10" s="15"/>
      <c r="C10" s="12">
        <f>A10+1</f>
        <v>44928</v>
      </c>
      <c r="D10" s="13"/>
      <c r="E10" s="12">
        <f>C10+1</f>
        <v>44929</v>
      </c>
      <c r="F10" s="13"/>
      <c r="G10" s="12">
        <f>E10+1</f>
        <v>44930</v>
      </c>
      <c r="H10" s="13"/>
      <c r="I10" s="12">
        <f>G10+1</f>
        <v>44931</v>
      </c>
      <c r="J10" s="13"/>
      <c r="K10" s="58">
        <f>I10+1</f>
        <v>44932</v>
      </c>
      <c r="L10" s="59"/>
      <c r="M10" s="60"/>
      <c r="N10" s="60"/>
      <c r="O10" s="60"/>
      <c r="P10" s="60"/>
      <c r="Q10" s="60"/>
      <c r="R10" s="61"/>
      <c r="S10" s="62">
        <f>K10+1</f>
        <v>44933</v>
      </c>
      <c r="T10" s="63"/>
      <c r="U10" s="64"/>
      <c r="V10" s="64"/>
      <c r="W10" s="64"/>
      <c r="X10" s="64"/>
      <c r="Y10" s="64"/>
      <c r="Z10" s="65"/>
      <c r="AB10" s="44" t="s">
        <v>1</v>
      </c>
      <c r="AC10" s="44"/>
      <c r="AD10" s="44"/>
      <c r="AE10" s="44"/>
      <c r="AF10" s="44"/>
    </row>
    <row r="11" spans="1:32"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32"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row>
    <row r="13" spans="1:32"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32"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row>
    <row r="15" spans="1:32"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row>
    <row r="16" spans="1:32" s="1" customFormat="1" ht="18.75">
      <c r="A16" s="14">
        <f>S10+1</f>
        <v>44934</v>
      </c>
      <c r="B16" s="15"/>
      <c r="C16" s="12">
        <f>A16+1</f>
        <v>44935</v>
      </c>
      <c r="D16" s="13"/>
      <c r="E16" s="12">
        <f>C16+1</f>
        <v>44936</v>
      </c>
      <c r="F16" s="13"/>
      <c r="G16" s="12">
        <f>E16+1</f>
        <v>44937</v>
      </c>
      <c r="H16" s="13"/>
      <c r="I16" s="12">
        <f>G16+1</f>
        <v>44938</v>
      </c>
      <c r="J16" s="13"/>
      <c r="K16" s="58">
        <f>I16+1</f>
        <v>44939</v>
      </c>
      <c r="L16" s="59"/>
      <c r="M16" s="60"/>
      <c r="N16" s="60"/>
      <c r="O16" s="60"/>
      <c r="P16" s="60"/>
      <c r="Q16" s="60"/>
      <c r="R16" s="61"/>
      <c r="S16" s="62">
        <f>K16+1</f>
        <v>44940</v>
      </c>
      <c r="T16" s="63"/>
      <c r="U16" s="64"/>
      <c r="V16" s="64"/>
      <c r="W16" s="64"/>
      <c r="X16" s="64"/>
      <c r="Y16" s="64"/>
      <c r="Z16" s="65"/>
      <c r="AB16" s="27" t="s">
        <v>2</v>
      </c>
      <c r="AC16" s="10"/>
      <c r="AD16" s="10"/>
    </row>
    <row r="17" spans="1:31" s="1" customFormat="1">
      <c r="A17" s="52"/>
      <c r="B17" s="53"/>
      <c r="C17" s="55"/>
      <c r="D17" s="56"/>
      <c r="E17" s="55"/>
      <c r="F17" s="56"/>
      <c r="G17" s="55"/>
      <c r="H17" s="56"/>
      <c r="I17" s="55"/>
      <c r="J17" s="56"/>
      <c r="K17" s="55"/>
      <c r="L17" s="57"/>
      <c r="M17" s="57"/>
      <c r="N17" s="57"/>
      <c r="O17" s="57"/>
      <c r="P17" s="57"/>
      <c r="Q17" s="57"/>
      <c r="R17" s="56"/>
      <c r="S17" s="52"/>
      <c r="T17" s="53"/>
      <c r="U17" s="53"/>
      <c r="V17" s="53"/>
      <c r="W17" s="53"/>
      <c r="X17" s="53"/>
      <c r="Y17" s="53"/>
      <c r="Z17" s="54"/>
      <c r="AB17" s="10"/>
    </row>
    <row r="18" spans="1:31" s="1" customFormat="1">
      <c r="A18" s="52"/>
      <c r="B18" s="53"/>
      <c r="C18" s="55"/>
      <c r="D18" s="56"/>
      <c r="E18" s="55"/>
      <c r="F18" s="56"/>
      <c r="G18" s="55"/>
      <c r="H18" s="56"/>
      <c r="I18" s="55"/>
      <c r="J18" s="56"/>
      <c r="K18" s="55"/>
      <c r="L18" s="57"/>
      <c r="M18" s="57"/>
      <c r="N18" s="57"/>
      <c r="O18" s="57"/>
      <c r="P18" s="57"/>
      <c r="Q18" s="57"/>
      <c r="R18" s="56"/>
      <c r="S18" s="52"/>
      <c r="T18" s="53"/>
      <c r="U18" s="53"/>
      <c r="V18" s="53"/>
      <c r="W18" s="53"/>
      <c r="X18" s="53"/>
      <c r="Y18" s="53"/>
      <c r="Z18" s="54"/>
      <c r="AB18" s="10"/>
      <c r="AC18" s="28" t="s">
        <v>3</v>
      </c>
      <c r="AD18" s="29">
        <v>2023</v>
      </c>
    </row>
    <row r="19" spans="1:31" s="1" customFormat="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c r="AB19" s="10"/>
    </row>
    <row r="20" spans="1:31"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c r="AB20" s="10"/>
      <c r="AC20" s="28" t="s">
        <v>4</v>
      </c>
      <c r="AD20" s="29">
        <v>1</v>
      </c>
    </row>
    <row r="21" spans="1:31"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c r="AB21" s="1"/>
      <c r="AC21" s="1"/>
      <c r="AD21" s="1"/>
      <c r="AE21" s="1"/>
    </row>
    <row r="22" spans="1:31" s="1" customFormat="1" ht="18.75">
      <c r="A22" s="14">
        <f>S16+1</f>
        <v>44941</v>
      </c>
      <c r="B22" s="15"/>
      <c r="C22" s="12">
        <f>A22+1</f>
        <v>44942</v>
      </c>
      <c r="D22" s="13"/>
      <c r="E22" s="12">
        <f>C22+1</f>
        <v>44943</v>
      </c>
      <c r="F22" s="13"/>
      <c r="G22" s="12">
        <f>E22+1</f>
        <v>44944</v>
      </c>
      <c r="H22" s="13"/>
      <c r="I22" s="12">
        <f>G22+1</f>
        <v>44945</v>
      </c>
      <c r="J22" s="13"/>
      <c r="K22" s="58">
        <f>I22+1</f>
        <v>44946</v>
      </c>
      <c r="L22" s="59"/>
      <c r="M22" s="60"/>
      <c r="N22" s="60"/>
      <c r="O22" s="60"/>
      <c r="P22" s="60"/>
      <c r="Q22" s="60"/>
      <c r="R22" s="61"/>
      <c r="S22" s="62">
        <f>K22+1</f>
        <v>44947</v>
      </c>
      <c r="T22" s="63"/>
      <c r="U22" s="64"/>
      <c r="V22" s="64"/>
      <c r="W22" s="64"/>
      <c r="X22" s="64"/>
      <c r="Y22" s="64"/>
      <c r="Z22" s="65"/>
      <c r="AB22" s="27" t="s">
        <v>5</v>
      </c>
      <c r="AC22" s="2"/>
      <c r="AD22" s="2"/>
      <c r="AE22" s="2"/>
    </row>
    <row r="23" spans="1:31" s="1" customFormat="1">
      <c r="A23" s="52"/>
      <c r="B23" s="53"/>
      <c r="C23" s="55"/>
      <c r="D23" s="56"/>
      <c r="E23" s="55"/>
      <c r="F23" s="56"/>
      <c r="G23" s="55"/>
      <c r="H23" s="56"/>
      <c r="I23" s="55"/>
      <c r="J23" s="56"/>
      <c r="K23" s="55"/>
      <c r="L23" s="57"/>
      <c r="M23" s="57"/>
      <c r="N23" s="57"/>
      <c r="O23" s="57"/>
      <c r="P23" s="57"/>
      <c r="Q23" s="57"/>
      <c r="R23" s="56"/>
      <c r="S23" s="52"/>
      <c r="T23" s="53"/>
      <c r="U23" s="53"/>
      <c r="V23" s="53"/>
      <c r="W23" s="53"/>
      <c r="X23" s="53"/>
      <c r="Y23" s="53"/>
      <c r="Z23" s="54"/>
      <c r="AC23" s="10"/>
      <c r="AD23" s="10"/>
    </row>
    <row r="24" spans="1:31"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c r="AB24" s="10"/>
      <c r="AC24" s="28" t="s">
        <v>6</v>
      </c>
      <c r="AD24" s="29">
        <v>1</v>
      </c>
      <c r="AE24" s="2"/>
    </row>
    <row r="25" spans="1:31"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c r="AB25" s="10"/>
      <c r="AC25" s="10"/>
      <c r="AD25" s="10"/>
    </row>
    <row r="26" spans="1:31"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c r="AD26" s="10"/>
    </row>
    <row r="27" spans="1:31"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c r="AD27" s="10"/>
      <c r="AE27" s="1"/>
    </row>
    <row r="28" spans="1:31" s="1" customFormat="1" ht="18.75">
      <c r="A28" s="14">
        <f>S22+1</f>
        <v>44948</v>
      </c>
      <c r="B28" s="15"/>
      <c r="C28" s="12">
        <f>A28+1</f>
        <v>44949</v>
      </c>
      <c r="D28" s="13"/>
      <c r="E28" s="12">
        <f>C28+1</f>
        <v>44950</v>
      </c>
      <c r="F28" s="13"/>
      <c r="G28" s="12">
        <f>E28+1</f>
        <v>44951</v>
      </c>
      <c r="H28" s="13"/>
      <c r="I28" s="12">
        <f>G28+1</f>
        <v>44952</v>
      </c>
      <c r="J28" s="13"/>
      <c r="K28" s="58">
        <f>I28+1</f>
        <v>44953</v>
      </c>
      <c r="L28" s="59"/>
      <c r="M28" s="60"/>
      <c r="N28" s="60"/>
      <c r="O28" s="60"/>
      <c r="P28" s="60"/>
      <c r="Q28" s="60"/>
      <c r="R28" s="61"/>
      <c r="S28" s="62">
        <f>K28+1</f>
        <v>44954</v>
      </c>
      <c r="T28" s="63"/>
      <c r="U28" s="64"/>
      <c r="V28" s="64"/>
      <c r="W28" s="64"/>
      <c r="X28" s="64"/>
      <c r="Y28" s="64"/>
      <c r="Z28" s="65"/>
      <c r="AB28" s="27" t="s">
        <v>7</v>
      </c>
      <c r="AC28" s="10"/>
      <c r="AD28" s="10"/>
    </row>
    <row r="29" spans="1:31" s="1" customFormat="1">
      <c r="A29" s="52"/>
      <c r="B29" s="53"/>
      <c r="C29" s="55"/>
      <c r="D29" s="56"/>
      <c r="E29" s="55"/>
      <c r="F29" s="56"/>
      <c r="G29" s="55"/>
      <c r="H29" s="56"/>
      <c r="I29" s="55"/>
      <c r="J29" s="56"/>
      <c r="K29" s="55"/>
      <c r="L29" s="57"/>
      <c r="M29" s="57"/>
      <c r="N29" s="57"/>
      <c r="O29" s="57"/>
      <c r="P29" s="57"/>
      <c r="Q29" s="57"/>
      <c r="R29" s="56"/>
      <c r="S29" s="52"/>
      <c r="T29" s="53"/>
      <c r="U29" s="53"/>
      <c r="V29" s="53"/>
      <c r="W29" s="53"/>
      <c r="X29" s="53"/>
      <c r="Y29" s="53"/>
      <c r="Z29" s="54"/>
      <c r="AB29" s="10"/>
      <c r="AC29" s="30" t="s">
        <v>8</v>
      </c>
      <c r="AD29" s="10"/>
    </row>
    <row r="30" spans="1:31"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c r="AB30" s="10"/>
      <c r="AC30" s="30" t="s">
        <v>9</v>
      </c>
      <c r="AD30" s="10"/>
      <c r="AE30" s="2"/>
    </row>
    <row r="31" spans="1:31"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c r="AC31" s="10"/>
      <c r="AD31" s="10"/>
    </row>
    <row r="32" spans="1:31"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c r="AD32" s="10"/>
    </row>
    <row r="33" spans="1:31"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c r="AD33" s="1"/>
      <c r="AE33" s="1"/>
    </row>
    <row r="34" spans="1:31" s="1" customFormat="1" ht="18.75">
      <c r="A34" s="14">
        <f>S28+1</f>
        <v>44955</v>
      </c>
      <c r="B34" s="15"/>
      <c r="C34" s="12">
        <f>A34+1</f>
        <v>44956</v>
      </c>
      <c r="D34" s="13"/>
      <c r="E34" s="12">
        <f>C34+1</f>
        <v>44957</v>
      </c>
      <c r="F34" s="13"/>
      <c r="G34" s="12">
        <f>E34+1</f>
        <v>44958</v>
      </c>
      <c r="H34" s="13"/>
      <c r="I34" s="12">
        <f>G34+1</f>
        <v>44959</v>
      </c>
      <c r="J34" s="13"/>
      <c r="K34" s="58">
        <f>I34+1</f>
        <v>44960</v>
      </c>
      <c r="L34" s="59"/>
      <c r="M34" s="60"/>
      <c r="N34" s="60"/>
      <c r="O34" s="60"/>
      <c r="P34" s="60"/>
      <c r="Q34" s="60"/>
      <c r="R34" s="61"/>
      <c r="S34" s="62">
        <f>K34+1</f>
        <v>44961</v>
      </c>
      <c r="T34" s="63"/>
      <c r="U34" s="64"/>
      <c r="V34" s="64"/>
      <c r="W34" s="64"/>
      <c r="X34" s="64"/>
      <c r="Y34" s="64"/>
      <c r="Z34" s="65"/>
      <c r="AB34" s="27" t="s">
        <v>10</v>
      </c>
      <c r="AC34" s="10"/>
    </row>
    <row r="35" spans="1:31" s="1" customFormat="1">
      <c r="A35" s="52"/>
      <c r="B35" s="53"/>
      <c r="C35" s="55"/>
      <c r="D35" s="56"/>
      <c r="E35" s="55"/>
      <c r="F35" s="56"/>
      <c r="G35" s="55"/>
      <c r="H35" s="56"/>
      <c r="I35" s="55"/>
      <c r="J35" s="56"/>
      <c r="K35" s="55"/>
      <c r="L35" s="57"/>
      <c r="M35" s="57"/>
      <c r="N35" s="57"/>
      <c r="O35" s="57"/>
      <c r="P35" s="57"/>
      <c r="Q35" s="57"/>
      <c r="R35" s="56"/>
      <c r="S35" s="52"/>
      <c r="T35" s="53"/>
      <c r="U35" s="53"/>
      <c r="V35" s="53"/>
      <c r="W35" s="53"/>
      <c r="X35" s="53"/>
      <c r="Y35" s="53"/>
      <c r="Z35" s="54"/>
      <c r="AB35" s="10"/>
      <c r="AC35" s="30" t="s">
        <v>11</v>
      </c>
    </row>
    <row r="36" spans="1:31"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c r="AC36" s="30" t="s">
        <v>12</v>
      </c>
    </row>
    <row r="37" spans="1:31"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31"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31"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31" ht="18.75">
      <c r="A40" s="14">
        <f>S34+1</f>
        <v>44962</v>
      </c>
      <c r="B40" s="15"/>
      <c r="C40" s="12">
        <f>A40+1</f>
        <v>44963</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31">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31">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31">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31">
      <c r="A44" s="52"/>
      <c r="B44" s="53"/>
      <c r="C44" s="55"/>
      <c r="D44" s="56"/>
      <c r="E44" s="18"/>
      <c r="F44" s="6"/>
      <c r="G44" s="6"/>
      <c r="H44" s="6"/>
      <c r="I44" s="6"/>
      <c r="J44" s="6"/>
      <c r="K44" s="81" t="s">
        <v>14</v>
      </c>
      <c r="L44" s="81"/>
      <c r="M44" s="81"/>
      <c r="N44" s="81"/>
      <c r="O44" s="81"/>
      <c r="P44" s="81"/>
      <c r="Q44" s="81"/>
      <c r="R44" s="81"/>
      <c r="S44" s="81"/>
      <c r="T44" s="81"/>
      <c r="U44" s="81"/>
      <c r="V44" s="81"/>
      <c r="W44" s="81"/>
      <c r="X44" s="81"/>
      <c r="Y44" s="81"/>
      <c r="Z44" s="81"/>
    </row>
    <row r="45" spans="1:31" s="1" customFormat="1">
      <c r="A45" s="66"/>
      <c r="B45" s="67"/>
      <c r="C45" s="69"/>
      <c r="D45" s="70"/>
      <c r="E45" s="19"/>
      <c r="F45" s="20"/>
      <c r="G45" s="20"/>
      <c r="H45" s="20"/>
      <c r="I45" s="20"/>
      <c r="J45" s="20"/>
      <c r="K45" s="72" t="s">
        <v>15</v>
      </c>
      <c r="L45" s="72"/>
      <c r="M45" s="72"/>
      <c r="N45" s="72"/>
      <c r="O45" s="72"/>
      <c r="P45" s="72"/>
      <c r="Q45" s="72"/>
      <c r="R45" s="72"/>
      <c r="S45" s="72"/>
      <c r="T45" s="72"/>
      <c r="U45" s="72"/>
      <c r="V45" s="72"/>
      <c r="W45" s="72"/>
      <c r="X45" s="72"/>
      <c r="Y45" s="72"/>
      <c r="Z45" s="73"/>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95" priority="3">
      <formula>MONTH(A10)&lt;&gt;MONTH($A$1)</formula>
    </cfRule>
    <cfRule type="expression" dxfId="94" priority="4">
      <formula>OR(WEEKDAY(A10,1)=1,WEEKDAY(A10,1)=7)</formula>
    </cfRule>
  </conditionalFormatting>
  <conditionalFormatting sqref="I10 I16 I22 I28 I34">
    <cfRule type="expression" dxfId="93" priority="1">
      <formula>MONTH(I10)&lt;&gt;MONTH($A$1)</formula>
    </cfRule>
    <cfRule type="expression" dxfId="92" priority="2">
      <formula>OR(WEEKDAY(I10,1)=1,WEEKDAY(I10,1)=7)</formula>
    </cfRule>
  </conditionalFormatting>
  <hyperlinks>
    <hyperlink ref="AB10" r:id="rId1" xr:uid="{C3B81967-EE16-49DF-B118-AADCDBCA860D}"/>
    <hyperlink ref="AB9" r:id="rId2" display="Calendar Templates by Vertex42.com" xr:uid="{6BF268DC-E3AB-45C5-89E5-91D287B46355}"/>
    <hyperlink ref="AB10:AE10" r:id="rId3" display="https://www.vertex42.com/calendars/" xr:uid="{6E9A63CB-2E13-4F87-9C68-FE75AEFA9CEC}"/>
    <hyperlink ref="AB9:AE9" r:id="rId4" display="CALENDAR TEMPLATES by Vertex42.com" xr:uid="{95A89497-695D-4BA1-9712-53CE35898E65}"/>
    <hyperlink ref="K45" r:id="rId5" xr:uid="{E6D6CAA6-5B51-4F95-839F-3865F717219F}"/>
    <hyperlink ref="K45:Z45" r:id="rId6" display="https://www.msi-international.com" xr:uid="{92EE95B0-1470-44FF-89A1-A5774A3AFD70}"/>
  </hyperlinks>
  <printOptions horizontalCentered="1"/>
  <pageMargins left="0.5" right="0.5" top="0.25" bottom="0.25" header="0.25" footer="0.25"/>
  <pageSetup scale="99" orientation="landscape"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F9C98-6066-4591-8851-7D5131C0D790}">
  <sheetPr>
    <pageSetUpPr fitToPage="1"/>
  </sheetPr>
  <dimension ref="A1:AA45"/>
  <sheetViews>
    <sheetView showGridLines="0" topLeftCell="A13" workbookViewId="0">
      <selection activeCell="AE42" sqref="AE42"/>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47">
        <f>DATE('1 (2)'!AD18,'1 (2)'!AD20+9,1)</f>
        <v>45200</v>
      </c>
      <c r="B1" s="47"/>
      <c r="C1" s="47"/>
      <c r="D1" s="47"/>
      <c r="E1" s="47"/>
      <c r="F1" s="47"/>
      <c r="G1" s="47"/>
      <c r="H1" s="47"/>
      <c r="I1" s="11"/>
      <c r="J1" s="11"/>
      <c r="K1" s="48">
        <f>DATE(YEAR(A1),MONTH(A1)-1,1)</f>
        <v>45170</v>
      </c>
      <c r="L1" s="48"/>
      <c r="M1" s="48"/>
      <c r="N1" s="48"/>
      <c r="O1" s="48"/>
      <c r="P1" s="48"/>
      <c r="Q1" s="48"/>
      <c r="S1" s="48">
        <f>DATE(YEAR(A1),MONTH(A1)+1,1)</f>
        <v>45231</v>
      </c>
      <c r="T1" s="48"/>
      <c r="U1" s="48"/>
      <c r="V1" s="48"/>
      <c r="W1" s="48"/>
      <c r="X1" s="48"/>
      <c r="Y1" s="48"/>
    </row>
    <row r="2" spans="1:27" s="3" customFormat="1" ht="11.25" customHeight="1">
      <c r="A2" s="47"/>
      <c r="B2" s="47"/>
      <c r="C2" s="47"/>
      <c r="D2" s="47"/>
      <c r="E2" s="47"/>
      <c r="F2" s="47"/>
      <c r="G2" s="47"/>
      <c r="H2" s="47"/>
      <c r="I2" s="11"/>
      <c r="J2" s="11"/>
      <c r="K2" s="21" t="str">
        <f>INDEX({"S";"M";"T";"W";"T";"F";"S"},1+MOD(sample_start_day+1-2,7))</f>
        <v>S</v>
      </c>
      <c r="L2" s="21" t="str">
        <f>INDEX({"S";"M";"T";"W";"T";"F";"S"},1+MOD(sample_start_day+2-2,7))</f>
        <v>M</v>
      </c>
      <c r="M2" s="21" t="str">
        <f>INDEX({"S";"M";"T";"W";"T";"F";"S"},1+MOD(sample_start_day+3-2,7))</f>
        <v>T</v>
      </c>
      <c r="N2" s="21" t="str">
        <f>INDEX({"S";"M";"T";"W";"T";"F";"S"},1+MOD(sample_start_day+4-2,7))</f>
        <v>W</v>
      </c>
      <c r="O2" s="21" t="str">
        <f>INDEX({"S";"M";"T";"W";"T";"F";"S"},1+MOD(sample_start_day+5-2,7))</f>
        <v>T</v>
      </c>
      <c r="P2" s="21" t="str">
        <f>INDEX({"S";"M";"T";"W";"T";"F";"S"},1+MOD(sample_start_day+6-2,7))</f>
        <v>F</v>
      </c>
      <c r="Q2" s="21" t="str">
        <f>INDEX({"S";"M";"T";"W";"T";"F";"S"},1+MOD(sample_start_day+7-2,7))</f>
        <v>S</v>
      </c>
      <c r="S2" s="21" t="str">
        <f>INDEX({"S";"M";"T";"W";"T";"F";"S"},1+MOD(sample_start_day+1-2,7))</f>
        <v>S</v>
      </c>
      <c r="T2" s="21" t="str">
        <f>INDEX({"S";"M";"T";"W";"T";"F";"S"},1+MOD(sample_start_day+2-2,7))</f>
        <v>M</v>
      </c>
      <c r="U2" s="21" t="str">
        <f>INDEX({"S";"M";"T";"W";"T";"F";"S"},1+MOD(sample_start_day+3-2,7))</f>
        <v>T</v>
      </c>
      <c r="V2" s="21" t="str">
        <f>INDEX({"S";"M";"T";"W";"T";"F";"S"},1+MOD(sample_start_day+4-2,7))</f>
        <v>W</v>
      </c>
      <c r="W2" s="21" t="str">
        <f>INDEX({"S";"M";"T";"W";"T";"F";"S"},1+MOD(sample_start_day+5-2,7))</f>
        <v>T</v>
      </c>
      <c r="X2" s="21" t="str">
        <f>INDEX({"S";"M";"T";"W";"T";"F";"S"},1+MOD(sample_start_day+6-2,7))</f>
        <v>F</v>
      </c>
      <c r="Y2" s="21" t="str">
        <f>INDEX({"S";"M";"T";"W";"T";"F";"S"},1+MOD(sample_start_day+7-2,7))</f>
        <v>S</v>
      </c>
    </row>
    <row r="3" spans="1:27" s="4" customFormat="1" ht="9" customHeight="1">
      <c r="A3" s="47"/>
      <c r="B3" s="47"/>
      <c r="C3" s="47"/>
      <c r="D3" s="47"/>
      <c r="E3" s="47"/>
      <c r="F3" s="47"/>
      <c r="G3" s="47"/>
      <c r="H3" s="47"/>
      <c r="I3" s="11"/>
      <c r="J3" s="11"/>
      <c r="K3" s="22" t="str">
        <f t="shared" ref="K3:Q8" si="0">IF(MONTH($K$1)&lt;&gt;MONTH($K$1-(WEEKDAY($K$1,1)-(sample_start_day-1))-IF((WEEKDAY($K$1,1)-(sample_start_day-1))&lt;=0,7,0)+(ROW(K3)-ROW($K$3))*7+(COLUMN(K3)-COLUMN($K$3)+1)),"",$K$1-(WEEKDAY($K$1,1)-(sample_start_day-1))-IF((WEEKDAY($K$1,1)-(sample_start_day-1))&lt;=0,7,0)+(ROW(K3)-ROW($K$3))*7+(COLUMN(K3)-COLUMN($K$3)+1))</f>
        <v/>
      </c>
      <c r="L3" s="22" t="str">
        <f t="shared" si="0"/>
        <v/>
      </c>
      <c r="M3" s="22" t="str">
        <f t="shared" si="0"/>
        <v/>
      </c>
      <c r="N3" s="22" t="str">
        <f t="shared" si="0"/>
        <v/>
      </c>
      <c r="O3" s="22" t="str">
        <f t="shared" si="0"/>
        <v/>
      </c>
      <c r="P3" s="22">
        <f t="shared" si="0"/>
        <v>45170</v>
      </c>
      <c r="Q3" s="22">
        <f t="shared" si="0"/>
        <v>45171</v>
      </c>
      <c r="R3" s="3"/>
      <c r="S3" s="22" t="str">
        <f t="shared" ref="S3:Y8" si="1">IF(MONTH($S$1)&lt;&gt;MONTH($S$1-(WEEKDAY($S$1,1)-(sample_start_day-1))-IF((WEEKDAY($S$1,1)-(sample_start_day-1))&lt;=0,7,0)+(ROW(S3)-ROW($S$3))*7+(COLUMN(S3)-COLUMN($S$3)+1)),"",$S$1-(WEEKDAY($S$1,1)-(sample_start_day-1))-IF((WEEKDAY($S$1,1)-(sample_start_day-1))&lt;=0,7,0)+(ROW(S3)-ROW($S$3))*7+(COLUMN(S3)-COLUMN($S$3)+1))</f>
        <v/>
      </c>
      <c r="T3" s="22" t="str">
        <f t="shared" si="1"/>
        <v/>
      </c>
      <c r="U3" s="22" t="str">
        <f t="shared" si="1"/>
        <v/>
      </c>
      <c r="V3" s="22">
        <f t="shared" si="1"/>
        <v>45231</v>
      </c>
      <c r="W3" s="22">
        <f t="shared" si="1"/>
        <v>45232</v>
      </c>
      <c r="X3" s="22">
        <f t="shared" si="1"/>
        <v>45233</v>
      </c>
      <c r="Y3" s="22">
        <f t="shared" si="1"/>
        <v>45234</v>
      </c>
    </row>
    <row r="4" spans="1:27" s="4" customFormat="1" ht="9" customHeight="1">
      <c r="A4" s="47"/>
      <c r="B4" s="47"/>
      <c r="C4" s="47"/>
      <c r="D4" s="47"/>
      <c r="E4" s="47"/>
      <c r="F4" s="47"/>
      <c r="G4" s="47"/>
      <c r="H4" s="47"/>
      <c r="I4" s="11"/>
      <c r="J4" s="11"/>
      <c r="K4" s="22">
        <f t="shared" si="0"/>
        <v>45172</v>
      </c>
      <c r="L4" s="22">
        <f t="shared" si="0"/>
        <v>45173</v>
      </c>
      <c r="M4" s="22">
        <f t="shared" si="0"/>
        <v>45174</v>
      </c>
      <c r="N4" s="22">
        <f t="shared" si="0"/>
        <v>45175</v>
      </c>
      <c r="O4" s="22">
        <f t="shared" si="0"/>
        <v>45176</v>
      </c>
      <c r="P4" s="22">
        <f t="shared" si="0"/>
        <v>45177</v>
      </c>
      <c r="Q4" s="22">
        <f t="shared" si="0"/>
        <v>45178</v>
      </c>
      <c r="R4" s="3"/>
      <c r="S4" s="22">
        <f t="shared" si="1"/>
        <v>45235</v>
      </c>
      <c r="T4" s="22">
        <f t="shared" si="1"/>
        <v>45236</v>
      </c>
      <c r="U4" s="22">
        <f t="shared" si="1"/>
        <v>45237</v>
      </c>
      <c r="V4" s="22">
        <f t="shared" si="1"/>
        <v>45238</v>
      </c>
      <c r="W4" s="22">
        <f t="shared" si="1"/>
        <v>45239</v>
      </c>
      <c r="X4" s="22">
        <f t="shared" si="1"/>
        <v>45240</v>
      </c>
      <c r="Y4" s="22">
        <f t="shared" si="1"/>
        <v>45241</v>
      </c>
    </row>
    <row r="5" spans="1:27" s="4" customFormat="1" ht="9" customHeight="1">
      <c r="A5" s="47"/>
      <c r="B5" s="47"/>
      <c r="C5" s="47"/>
      <c r="D5" s="47"/>
      <c r="E5" s="47"/>
      <c r="F5" s="47"/>
      <c r="G5" s="47"/>
      <c r="H5" s="47"/>
      <c r="I5" s="11"/>
      <c r="J5" s="11"/>
      <c r="K5" s="22">
        <f t="shared" si="0"/>
        <v>45179</v>
      </c>
      <c r="L5" s="22">
        <f t="shared" si="0"/>
        <v>45180</v>
      </c>
      <c r="M5" s="22">
        <f t="shared" si="0"/>
        <v>45181</v>
      </c>
      <c r="N5" s="22">
        <f t="shared" si="0"/>
        <v>45182</v>
      </c>
      <c r="O5" s="22">
        <f t="shared" si="0"/>
        <v>45183</v>
      </c>
      <c r="P5" s="22">
        <f t="shared" si="0"/>
        <v>45184</v>
      </c>
      <c r="Q5" s="22">
        <f t="shared" si="0"/>
        <v>45185</v>
      </c>
      <c r="R5" s="3"/>
      <c r="S5" s="22">
        <f t="shared" si="1"/>
        <v>45242</v>
      </c>
      <c r="T5" s="22">
        <f t="shared" si="1"/>
        <v>45243</v>
      </c>
      <c r="U5" s="22">
        <f t="shared" si="1"/>
        <v>45244</v>
      </c>
      <c r="V5" s="22">
        <f t="shared" si="1"/>
        <v>45245</v>
      </c>
      <c r="W5" s="22">
        <f t="shared" si="1"/>
        <v>45246</v>
      </c>
      <c r="X5" s="22">
        <f t="shared" si="1"/>
        <v>45247</v>
      </c>
      <c r="Y5" s="22">
        <f t="shared" si="1"/>
        <v>45248</v>
      </c>
    </row>
    <row r="6" spans="1:27" s="4" customFormat="1" ht="9" customHeight="1">
      <c r="A6" s="47"/>
      <c r="B6" s="47"/>
      <c r="C6" s="47"/>
      <c r="D6" s="47"/>
      <c r="E6" s="47"/>
      <c r="F6" s="47"/>
      <c r="G6" s="47"/>
      <c r="H6" s="47"/>
      <c r="I6" s="11"/>
      <c r="J6" s="11"/>
      <c r="K6" s="22">
        <f t="shared" si="0"/>
        <v>45186</v>
      </c>
      <c r="L6" s="22">
        <f t="shared" si="0"/>
        <v>45187</v>
      </c>
      <c r="M6" s="22">
        <f t="shared" si="0"/>
        <v>45188</v>
      </c>
      <c r="N6" s="22">
        <f t="shared" si="0"/>
        <v>45189</v>
      </c>
      <c r="O6" s="22">
        <f t="shared" si="0"/>
        <v>45190</v>
      </c>
      <c r="P6" s="22">
        <f t="shared" si="0"/>
        <v>45191</v>
      </c>
      <c r="Q6" s="22">
        <f t="shared" si="0"/>
        <v>45192</v>
      </c>
      <c r="R6" s="3"/>
      <c r="S6" s="22">
        <f t="shared" si="1"/>
        <v>45249</v>
      </c>
      <c r="T6" s="22">
        <f t="shared" si="1"/>
        <v>45250</v>
      </c>
      <c r="U6" s="22">
        <f t="shared" si="1"/>
        <v>45251</v>
      </c>
      <c r="V6" s="22">
        <f t="shared" si="1"/>
        <v>45252</v>
      </c>
      <c r="W6" s="22">
        <f t="shared" si="1"/>
        <v>45253</v>
      </c>
      <c r="X6" s="22">
        <f t="shared" si="1"/>
        <v>45254</v>
      </c>
      <c r="Y6" s="22">
        <f t="shared" si="1"/>
        <v>45255</v>
      </c>
    </row>
    <row r="7" spans="1:27" s="4" customFormat="1" ht="9" customHeight="1">
      <c r="A7" s="47"/>
      <c r="B7" s="47"/>
      <c r="C7" s="47"/>
      <c r="D7" s="47"/>
      <c r="E7" s="47"/>
      <c r="F7" s="47"/>
      <c r="G7" s="47"/>
      <c r="H7" s="47"/>
      <c r="I7" s="11"/>
      <c r="J7" s="11"/>
      <c r="K7" s="22">
        <f t="shared" si="0"/>
        <v>45193</v>
      </c>
      <c r="L7" s="22">
        <f t="shared" si="0"/>
        <v>45194</v>
      </c>
      <c r="M7" s="22">
        <f t="shared" si="0"/>
        <v>45195</v>
      </c>
      <c r="N7" s="22">
        <f t="shared" si="0"/>
        <v>45196</v>
      </c>
      <c r="O7" s="22">
        <f t="shared" si="0"/>
        <v>45197</v>
      </c>
      <c r="P7" s="22">
        <f t="shared" si="0"/>
        <v>45198</v>
      </c>
      <c r="Q7" s="22">
        <f t="shared" si="0"/>
        <v>45199</v>
      </c>
      <c r="R7" s="3"/>
      <c r="S7" s="22">
        <f t="shared" si="1"/>
        <v>45256</v>
      </c>
      <c r="T7" s="22">
        <f t="shared" si="1"/>
        <v>45257</v>
      </c>
      <c r="U7" s="22">
        <f t="shared" si="1"/>
        <v>45258</v>
      </c>
      <c r="V7" s="22">
        <f t="shared" si="1"/>
        <v>45259</v>
      </c>
      <c r="W7" s="22">
        <f t="shared" si="1"/>
        <v>45260</v>
      </c>
      <c r="X7" s="22" t="str">
        <f t="shared" si="1"/>
        <v/>
      </c>
      <c r="Y7" s="22" t="str">
        <f t="shared" si="1"/>
        <v/>
      </c>
    </row>
    <row r="8" spans="1:27"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c r="A9" s="49">
        <f>A10</f>
        <v>45200</v>
      </c>
      <c r="B9" s="50"/>
      <c r="C9" s="50">
        <f>C10</f>
        <v>45201</v>
      </c>
      <c r="D9" s="50"/>
      <c r="E9" s="50">
        <f>E10</f>
        <v>45202</v>
      </c>
      <c r="F9" s="50"/>
      <c r="G9" s="50">
        <f>G10</f>
        <v>45203</v>
      </c>
      <c r="H9" s="50"/>
      <c r="I9" s="50">
        <f>I10</f>
        <v>45204</v>
      </c>
      <c r="J9" s="50"/>
      <c r="K9" s="50">
        <f>K10</f>
        <v>45205</v>
      </c>
      <c r="L9" s="50"/>
      <c r="M9" s="50"/>
      <c r="N9" s="50"/>
      <c r="O9" s="50"/>
      <c r="P9" s="50"/>
      <c r="Q9" s="50"/>
      <c r="R9" s="50"/>
      <c r="S9" s="50">
        <f>S10</f>
        <v>45206</v>
      </c>
      <c r="T9" s="50"/>
      <c r="U9" s="50"/>
      <c r="V9" s="50"/>
      <c r="W9" s="50"/>
      <c r="X9" s="50"/>
      <c r="Y9" s="50"/>
      <c r="Z9" s="51"/>
    </row>
    <row r="10" spans="1:27" s="1" customFormat="1" ht="18.75">
      <c r="A10" s="14">
        <f>$A$1-(WEEKDAY($A$1,1)-(sample_start_day-1))-IF((WEEKDAY($A$1,1)-(sample_start_day-1))&lt;=0,7,0)+1</f>
        <v>45200</v>
      </c>
      <c r="B10" s="15"/>
      <c r="C10" s="12">
        <f>A10+1</f>
        <v>45201</v>
      </c>
      <c r="D10" s="13"/>
      <c r="E10" s="12">
        <f>C10+1</f>
        <v>45202</v>
      </c>
      <c r="F10" s="13"/>
      <c r="G10" s="12">
        <f>E10+1</f>
        <v>45203</v>
      </c>
      <c r="H10" s="13"/>
      <c r="I10" s="12">
        <f>G10+1</f>
        <v>45204</v>
      </c>
      <c r="J10" s="13"/>
      <c r="K10" s="58">
        <f>I10+1</f>
        <v>45205</v>
      </c>
      <c r="L10" s="59"/>
      <c r="M10" s="60"/>
      <c r="N10" s="60"/>
      <c r="O10" s="60"/>
      <c r="P10" s="60"/>
      <c r="Q10" s="60"/>
      <c r="R10" s="61"/>
      <c r="S10" s="62">
        <f>K10+1</f>
        <v>45206</v>
      </c>
      <c r="T10" s="63"/>
      <c r="U10" s="64"/>
      <c r="V10" s="64"/>
      <c r="W10" s="64"/>
      <c r="X10" s="64"/>
      <c r="Y10" s="64"/>
      <c r="Z10" s="65"/>
    </row>
    <row r="11" spans="1:27"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27"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row>
    <row r="13" spans="1:27"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27"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row>
    <row r="15" spans="1:27"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row>
    <row r="16" spans="1:27" s="1" customFormat="1" ht="18.75">
      <c r="A16" s="14">
        <f>S10+1</f>
        <v>45207</v>
      </c>
      <c r="B16" s="15"/>
      <c r="C16" s="12">
        <f>A16+1</f>
        <v>45208</v>
      </c>
      <c r="D16" s="13"/>
      <c r="E16" s="12">
        <f>C16+1</f>
        <v>45209</v>
      </c>
      <c r="F16" s="13"/>
      <c r="G16" s="12">
        <f>E16+1</f>
        <v>45210</v>
      </c>
      <c r="H16" s="13"/>
      <c r="I16" s="12">
        <f>G16+1</f>
        <v>45211</v>
      </c>
      <c r="J16" s="13"/>
      <c r="K16" s="58">
        <f>I16+1</f>
        <v>45212</v>
      </c>
      <c r="L16" s="59"/>
      <c r="M16" s="60"/>
      <c r="N16" s="60"/>
      <c r="O16" s="60"/>
      <c r="P16" s="60"/>
      <c r="Q16" s="60"/>
      <c r="R16" s="61"/>
      <c r="S16" s="62">
        <f>K16+1</f>
        <v>45213</v>
      </c>
      <c r="T16" s="63"/>
      <c r="U16" s="64"/>
      <c r="V16" s="64"/>
      <c r="W16" s="64"/>
      <c r="X16" s="64"/>
      <c r="Y16" s="64"/>
      <c r="Z16" s="65"/>
    </row>
    <row r="17" spans="1:27" s="1" customFormat="1">
      <c r="A17" s="52"/>
      <c r="B17" s="53"/>
      <c r="C17" s="55"/>
      <c r="D17" s="56"/>
      <c r="E17" s="55"/>
      <c r="F17" s="56"/>
      <c r="G17" s="55"/>
      <c r="H17" s="56"/>
      <c r="I17" s="55"/>
      <c r="J17" s="56"/>
      <c r="K17" s="55"/>
      <c r="L17" s="57"/>
      <c r="M17" s="57"/>
      <c r="N17" s="57"/>
      <c r="O17" s="57"/>
      <c r="P17" s="57"/>
      <c r="Q17" s="57"/>
      <c r="R17" s="56"/>
      <c r="S17" s="52"/>
      <c r="T17" s="53"/>
      <c r="U17" s="53"/>
      <c r="V17" s="53"/>
      <c r="W17" s="53"/>
      <c r="X17" s="53"/>
      <c r="Y17" s="53"/>
      <c r="Z17" s="54"/>
    </row>
    <row r="18" spans="1:27" s="1" customFormat="1">
      <c r="A18" s="52"/>
      <c r="B18" s="53"/>
      <c r="C18" s="55"/>
      <c r="D18" s="56"/>
      <c r="E18" s="55"/>
      <c r="F18" s="56"/>
      <c r="G18" s="55"/>
      <c r="H18" s="56"/>
      <c r="I18" s="55"/>
      <c r="J18" s="56"/>
      <c r="K18" s="55"/>
      <c r="L18" s="57"/>
      <c r="M18" s="57"/>
      <c r="N18" s="57"/>
      <c r="O18" s="57"/>
      <c r="P18" s="57"/>
      <c r="Q18" s="57"/>
      <c r="R18" s="56"/>
      <c r="S18" s="52"/>
      <c r="T18" s="53"/>
      <c r="U18" s="53"/>
      <c r="V18" s="53"/>
      <c r="W18" s="53"/>
      <c r="X18" s="53"/>
      <c r="Y18" s="53"/>
      <c r="Z18" s="54"/>
    </row>
    <row r="19" spans="1:27" s="1" customFormat="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row>
    <row r="20" spans="1:27"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row>
    <row r="21" spans="1:27"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row>
    <row r="22" spans="1:27" s="1" customFormat="1" ht="18.75">
      <c r="A22" s="14">
        <f>S16+1</f>
        <v>45214</v>
      </c>
      <c r="B22" s="15"/>
      <c r="C22" s="12">
        <f>A22+1</f>
        <v>45215</v>
      </c>
      <c r="D22" s="13"/>
      <c r="E22" s="12">
        <f>C22+1</f>
        <v>45216</v>
      </c>
      <c r="F22" s="13"/>
      <c r="G22" s="12">
        <f>E22+1</f>
        <v>45217</v>
      </c>
      <c r="H22" s="13"/>
      <c r="I22" s="12">
        <f>G22+1</f>
        <v>45218</v>
      </c>
      <c r="J22" s="13"/>
      <c r="K22" s="58">
        <f>I22+1</f>
        <v>45219</v>
      </c>
      <c r="L22" s="59"/>
      <c r="M22" s="60"/>
      <c r="N22" s="60"/>
      <c r="O22" s="60"/>
      <c r="P22" s="60"/>
      <c r="Q22" s="60"/>
      <c r="R22" s="61"/>
      <c r="S22" s="62">
        <f>K22+1</f>
        <v>45220</v>
      </c>
      <c r="T22" s="63"/>
      <c r="U22" s="64"/>
      <c r="V22" s="64"/>
      <c r="W22" s="64"/>
      <c r="X22" s="64"/>
      <c r="Y22" s="64"/>
      <c r="Z22" s="65"/>
    </row>
    <row r="23" spans="1:27" s="1" customFormat="1">
      <c r="A23" s="52"/>
      <c r="B23" s="53"/>
      <c r="C23" s="55"/>
      <c r="D23" s="56"/>
      <c r="E23" s="55"/>
      <c r="F23" s="56"/>
      <c r="G23" s="55"/>
      <c r="H23" s="56"/>
      <c r="I23" s="55"/>
      <c r="J23" s="56"/>
      <c r="K23" s="55"/>
      <c r="L23" s="57"/>
      <c r="M23" s="57"/>
      <c r="N23" s="57"/>
      <c r="O23" s="57"/>
      <c r="P23" s="57"/>
      <c r="Q23" s="57"/>
      <c r="R23" s="56"/>
      <c r="S23" s="52"/>
      <c r="T23" s="53"/>
      <c r="U23" s="53"/>
      <c r="V23" s="53"/>
      <c r="W23" s="53"/>
      <c r="X23" s="53"/>
      <c r="Y23" s="53"/>
      <c r="Z23" s="54"/>
    </row>
    <row r="24" spans="1:27"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row>
    <row r="25" spans="1:27"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row>
    <row r="26" spans="1:27"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row>
    <row r="27" spans="1:27"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row>
    <row r="28" spans="1:27" s="1" customFormat="1" ht="18.75">
      <c r="A28" s="14">
        <f>S22+1</f>
        <v>45221</v>
      </c>
      <c r="B28" s="15"/>
      <c r="C28" s="12">
        <f>A28+1</f>
        <v>45222</v>
      </c>
      <c r="D28" s="13"/>
      <c r="E28" s="12">
        <f>C28+1</f>
        <v>45223</v>
      </c>
      <c r="F28" s="13"/>
      <c r="G28" s="12">
        <f>E28+1</f>
        <v>45224</v>
      </c>
      <c r="H28" s="13"/>
      <c r="I28" s="12">
        <f>G28+1</f>
        <v>45225</v>
      </c>
      <c r="J28" s="13"/>
      <c r="K28" s="58">
        <f>I28+1</f>
        <v>45226</v>
      </c>
      <c r="L28" s="59"/>
      <c r="M28" s="60"/>
      <c r="N28" s="60"/>
      <c r="O28" s="60"/>
      <c r="P28" s="60"/>
      <c r="Q28" s="60"/>
      <c r="R28" s="61"/>
      <c r="S28" s="62">
        <f>K28+1</f>
        <v>45227</v>
      </c>
      <c r="T28" s="63"/>
      <c r="U28" s="64"/>
      <c r="V28" s="64"/>
      <c r="W28" s="64"/>
      <c r="X28" s="64"/>
      <c r="Y28" s="64"/>
      <c r="Z28" s="65"/>
    </row>
    <row r="29" spans="1:27" s="1" customFormat="1">
      <c r="A29" s="52"/>
      <c r="B29" s="53"/>
      <c r="C29" s="55"/>
      <c r="D29" s="56"/>
      <c r="E29" s="55"/>
      <c r="F29" s="56"/>
      <c r="G29" s="55"/>
      <c r="H29" s="56"/>
      <c r="I29" s="55"/>
      <c r="J29" s="56"/>
      <c r="K29" s="55"/>
      <c r="L29" s="57"/>
      <c r="M29" s="57"/>
      <c r="N29" s="57"/>
      <c r="O29" s="57"/>
      <c r="P29" s="57"/>
      <c r="Q29" s="57"/>
      <c r="R29" s="56"/>
      <c r="S29" s="52"/>
      <c r="T29" s="53"/>
      <c r="U29" s="53"/>
      <c r="V29" s="53"/>
      <c r="W29" s="53"/>
      <c r="X29" s="53"/>
      <c r="Y29" s="53"/>
      <c r="Z29" s="54"/>
    </row>
    <row r="30" spans="1:27"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row>
    <row r="31" spans="1:27"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row>
    <row r="32" spans="1:27"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row>
    <row r="33" spans="1:27"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row>
    <row r="34" spans="1:27" s="1" customFormat="1" ht="18.75">
      <c r="A34" s="14">
        <f>S28+1</f>
        <v>45228</v>
      </c>
      <c r="B34" s="15"/>
      <c r="C34" s="12">
        <f>A34+1</f>
        <v>45229</v>
      </c>
      <c r="D34" s="13"/>
      <c r="E34" s="12">
        <f>C34+1</f>
        <v>45230</v>
      </c>
      <c r="F34" s="13"/>
      <c r="G34" s="12">
        <f>E34+1</f>
        <v>45231</v>
      </c>
      <c r="H34" s="13"/>
      <c r="I34" s="12">
        <f>G34+1</f>
        <v>45232</v>
      </c>
      <c r="J34" s="13"/>
      <c r="K34" s="58">
        <f>I34+1</f>
        <v>45233</v>
      </c>
      <c r="L34" s="59"/>
      <c r="M34" s="60"/>
      <c r="N34" s="60"/>
      <c r="O34" s="60"/>
      <c r="P34" s="60"/>
      <c r="Q34" s="60"/>
      <c r="R34" s="61"/>
      <c r="S34" s="62">
        <f>K34+1</f>
        <v>45234</v>
      </c>
      <c r="T34" s="63"/>
      <c r="U34" s="64"/>
      <c r="V34" s="64"/>
      <c r="W34" s="64"/>
      <c r="X34" s="64"/>
      <c r="Y34" s="64"/>
      <c r="Z34" s="65"/>
    </row>
    <row r="35" spans="1:27" s="1" customFormat="1">
      <c r="A35" s="52"/>
      <c r="B35" s="53"/>
      <c r="C35" s="55"/>
      <c r="D35" s="56"/>
      <c r="E35" s="55"/>
      <c r="F35" s="56"/>
      <c r="G35" s="55"/>
      <c r="H35" s="56"/>
      <c r="I35" s="55"/>
      <c r="J35" s="56"/>
      <c r="K35" s="55"/>
      <c r="L35" s="57"/>
      <c r="M35" s="57"/>
      <c r="N35" s="57"/>
      <c r="O35" s="57"/>
      <c r="P35" s="57"/>
      <c r="Q35" s="57"/>
      <c r="R35" s="56"/>
      <c r="S35" s="52"/>
      <c r="T35" s="53"/>
      <c r="U35" s="53"/>
      <c r="V35" s="53"/>
      <c r="W35" s="53"/>
      <c r="X35" s="53"/>
      <c r="Y35" s="53"/>
      <c r="Z35" s="54"/>
    </row>
    <row r="36" spans="1:27"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row>
    <row r="37" spans="1:27"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27"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27"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27" ht="18.75">
      <c r="A40" s="14">
        <f>S34+1</f>
        <v>45235</v>
      </c>
      <c r="B40" s="15"/>
      <c r="C40" s="12">
        <f>A40+1</f>
        <v>45236</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27">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27">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27">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27">
      <c r="A44" s="52"/>
      <c r="B44" s="53"/>
      <c r="C44" s="55"/>
      <c r="D44" s="56"/>
      <c r="E44" s="18"/>
      <c r="F44" s="6"/>
      <c r="G44" s="6"/>
      <c r="H44" s="6"/>
      <c r="I44" s="6"/>
      <c r="J44" s="6"/>
      <c r="K44" s="74" t="s">
        <v>16</v>
      </c>
      <c r="L44" s="74"/>
      <c r="M44" s="74"/>
      <c r="N44" s="74"/>
      <c r="O44" s="74"/>
      <c r="P44" s="74"/>
      <c r="Q44" s="74"/>
      <c r="R44" s="74"/>
      <c r="S44" s="74"/>
      <c r="T44" s="74"/>
      <c r="U44" s="74"/>
      <c r="V44" s="74"/>
      <c r="W44" s="74"/>
      <c r="X44" s="74"/>
      <c r="Y44" s="74"/>
      <c r="Z44" s="75"/>
    </row>
    <row r="45" spans="1:27" s="1" customFormat="1">
      <c r="A45" s="66"/>
      <c r="B45" s="67"/>
      <c r="C45" s="69"/>
      <c r="D45" s="70"/>
      <c r="E45" s="19"/>
      <c r="F45" s="20"/>
      <c r="G45" s="20"/>
      <c r="H45" s="20"/>
      <c r="I45" s="20"/>
      <c r="J45" s="20"/>
      <c r="K45" s="76" t="s">
        <v>1</v>
      </c>
      <c r="L45" s="76"/>
      <c r="M45" s="76"/>
      <c r="N45" s="76"/>
      <c r="O45" s="76"/>
      <c r="P45" s="76"/>
      <c r="Q45" s="76"/>
      <c r="R45" s="76"/>
      <c r="S45" s="76"/>
      <c r="T45" s="76"/>
      <c r="U45" s="76"/>
      <c r="V45" s="76"/>
      <c r="W45" s="76"/>
      <c r="X45" s="76"/>
      <c r="Y45" s="76"/>
      <c r="Z45" s="7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59" priority="3">
      <formula>MONTH(A10)&lt;&gt;MONTH($A$1)</formula>
    </cfRule>
    <cfRule type="expression" dxfId="58" priority="4">
      <formula>OR(WEEKDAY(A10,1)=1,WEEKDAY(A10,1)=7)</formula>
    </cfRule>
  </conditionalFormatting>
  <conditionalFormatting sqref="I10 I16 I22 I28 I34">
    <cfRule type="expression" dxfId="57" priority="1">
      <formula>MONTH(I10)&lt;&gt;MONTH($A$1)</formula>
    </cfRule>
    <cfRule type="expression" dxfId="56" priority="2">
      <formula>OR(WEEKDAY(I10,1)=1,WEEKDAY(I10,1)=7)</formula>
    </cfRule>
  </conditionalFormatting>
  <hyperlinks>
    <hyperlink ref="K45" r:id="rId1" xr:uid="{A2502E85-9E89-4926-8C8F-EADB889458B1}"/>
    <hyperlink ref="K44:Z44" r:id="rId2" display="Calendar Templates by Vertex42" xr:uid="{5F7424B7-C8E5-4356-A697-2BE84B1703AE}"/>
    <hyperlink ref="K45:Z45" r:id="rId3" display="https://www.vertex42.com/calendars/" xr:uid="{2BCF3948-A5DB-4544-A74F-3A1A27A3BF83}"/>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382EA-6E43-486F-8379-8D99AF6CFE9C}">
  <sheetPr>
    <pageSetUpPr fitToPage="1"/>
  </sheetPr>
  <dimension ref="A1:AA45"/>
  <sheetViews>
    <sheetView showGridLines="0" workbookViewId="0">
      <selection activeCell="AE42" sqref="AE42"/>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47">
        <f>DATE('1 (2)'!AD18,'1 (2)'!AD20+10,1)</f>
        <v>45231</v>
      </c>
      <c r="B1" s="47"/>
      <c r="C1" s="47"/>
      <c r="D1" s="47"/>
      <c r="E1" s="47"/>
      <c r="F1" s="47"/>
      <c r="G1" s="47"/>
      <c r="H1" s="47"/>
      <c r="I1" s="11"/>
      <c r="J1" s="11"/>
      <c r="K1" s="48">
        <f>DATE(YEAR(A1),MONTH(A1)-1,1)</f>
        <v>45200</v>
      </c>
      <c r="L1" s="48"/>
      <c r="M1" s="48"/>
      <c r="N1" s="48"/>
      <c r="O1" s="48"/>
      <c r="P1" s="48"/>
      <c r="Q1" s="48"/>
      <c r="S1" s="48">
        <f>DATE(YEAR(A1),MONTH(A1)+1,1)</f>
        <v>45261</v>
      </c>
      <c r="T1" s="48"/>
      <c r="U1" s="48"/>
      <c r="V1" s="48"/>
      <c r="W1" s="48"/>
      <c r="X1" s="48"/>
      <c r="Y1" s="48"/>
    </row>
    <row r="2" spans="1:27" s="3" customFormat="1" ht="11.25" customHeight="1">
      <c r="A2" s="47"/>
      <c r="B2" s="47"/>
      <c r="C2" s="47"/>
      <c r="D2" s="47"/>
      <c r="E2" s="47"/>
      <c r="F2" s="47"/>
      <c r="G2" s="47"/>
      <c r="H2" s="47"/>
      <c r="I2" s="11"/>
      <c r="J2" s="11"/>
      <c r="K2" s="21" t="str">
        <f>INDEX({"S";"M";"T";"W";"T";"F";"S"},1+MOD(sample_start_day+1-2,7))</f>
        <v>S</v>
      </c>
      <c r="L2" s="21" t="str">
        <f>INDEX({"S";"M";"T";"W";"T";"F";"S"},1+MOD(sample_start_day+2-2,7))</f>
        <v>M</v>
      </c>
      <c r="M2" s="21" t="str">
        <f>INDEX({"S";"M";"T";"W";"T";"F";"S"},1+MOD(sample_start_day+3-2,7))</f>
        <v>T</v>
      </c>
      <c r="N2" s="21" t="str">
        <f>INDEX({"S";"M";"T";"W";"T";"F";"S"},1+MOD(sample_start_day+4-2,7))</f>
        <v>W</v>
      </c>
      <c r="O2" s="21" t="str">
        <f>INDEX({"S";"M";"T";"W";"T";"F";"S"},1+MOD(sample_start_day+5-2,7))</f>
        <v>T</v>
      </c>
      <c r="P2" s="21" t="str">
        <f>INDEX({"S";"M";"T";"W";"T";"F";"S"},1+MOD(sample_start_day+6-2,7))</f>
        <v>F</v>
      </c>
      <c r="Q2" s="21" t="str">
        <f>INDEX({"S";"M";"T";"W";"T";"F";"S"},1+MOD(sample_start_day+7-2,7))</f>
        <v>S</v>
      </c>
      <c r="S2" s="21" t="str">
        <f>INDEX({"S";"M";"T";"W";"T";"F";"S"},1+MOD(sample_start_day+1-2,7))</f>
        <v>S</v>
      </c>
      <c r="T2" s="21" t="str">
        <f>INDEX({"S";"M";"T";"W";"T";"F";"S"},1+MOD(sample_start_day+2-2,7))</f>
        <v>M</v>
      </c>
      <c r="U2" s="21" t="str">
        <f>INDEX({"S";"M";"T";"W";"T";"F";"S"},1+MOD(sample_start_day+3-2,7))</f>
        <v>T</v>
      </c>
      <c r="V2" s="21" t="str">
        <f>INDEX({"S";"M";"T";"W";"T";"F";"S"},1+MOD(sample_start_day+4-2,7))</f>
        <v>W</v>
      </c>
      <c r="W2" s="21" t="str">
        <f>INDEX({"S";"M";"T";"W";"T";"F";"S"},1+MOD(sample_start_day+5-2,7))</f>
        <v>T</v>
      </c>
      <c r="X2" s="21" t="str">
        <f>INDEX({"S";"M";"T";"W";"T";"F";"S"},1+MOD(sample_start_day+6-2,7))</f>
        <v>F</v>
      </c>
      <c r="Y2" s="21" t="str">
        <f>INDEX({"S";"M";"T";"W";"T";"F";"S"},1+MOD(sample_start_day+7-2,7))</f>
        <v>S</v>
      </c>
    </row>
    <row r="3" spans="1:27" s="4" customFormat="1" ht="9" customHeight="1">
      <c r="A3" s="47"/>
      <c r="B3" s="47"/>
      <c r="C3" s="47"/>
      <c r="D3" s="47"/>
      <c r="E3" s="47"/>
      <c r="F3" s="47"/>
      <c r="G3" s="47"/>
      <c r="H3" s="47"/>
      <c r="I3" s="11"/>
      <c r="J3" s="11"/>
      <c r="K3" s="22">
        <f t="shared" ref="K3:Q8" si="0">IF(MONTH($K$1)&lt;&gt;MONTH($K$1-(WEEKDAY($K$1,1)-(sample_start_day-1))-IF((WEEKDAY($K$1,1)-(sample_start_day-1))&lt;=0,7,0)+(ROW(K3)-ROW($K$3))*7+(COLUMN(K3)-COLUMN($K$3)+1)),"",$K$1-(WEEKDAY($K$1,1)-(sample_start_day-1))-IF((WEEKDAY($K$1,1)-(sample_start_day-1))&lt;=0,7,0)+(ROW(K3)-ROW($K$3))*7+(COLUMN(K3)-COLUMN($K$3)+1))</f>
        <v>45200</v>
      </c>
      <c r="L3" s="22">
        <f t="shared" si="0"/>
        <v>45201</v>
      </c>
      <c r="M3" s="22">
        <f t="shared" si="0"/>
        <v>45202</v>
      </c>
      <c r="N3" s="22">
        <f t="shared" si="0"/>
        <v>45203</v>
      </c>
      <c r="O3" s="22">
        <f t="shared" si="0"/>
        <v>45204</v>
      </c>
      <c r="P3" s="22">
        <f t="shared" si="0"/>
        <v>45205</v>
      </c>
      <c r="Q3" s="22">
        <f t="shared" si="0"/>
        <v>45206</v>
      </c>
      <c r="R3" s="3"/>
      <c r="S3" s="22" t="str">
        <f t="shared" ref="S3:Y8" si="1">IF(MONTH($S$1)&lt;&gt;MONTH($S$1-(WEEKDAY($S$1,1)-(sample_start_day-1))-IF((WEEKDAY($S$1,1)-(sample_start_day-1))&lt;=0,7,0)+(ROW(S3)-ROW($S$3))*7+(COLUMN(S3)-COLUMN($S$3)+1)),"",$S$1-(WEEKDAY($S$1,1)-(sample_start_day-1))-IF((WEEKDAY($S$1,1)-(sample_start_day-1))&lt;=0,7,0)+(ROW(S3)-ROW($S$3))*7+(COLUMN(S3)-COLUMN($S$3)+1))</f>
        <v/>
      </c>
      <c r="T3" s="22" t="str">
        <f t="shared" si="1"/>
        <v/>
      </c>
      <c r="U3" s="22" t="str">
        <f t="shared" si="1"/>
        <v/>
      </c>
      <c r="V3" s="22" t="str">
        <f t="shared" si="1"/>
        <v/>
      </c>
      <c r="W3" s="22" t="str">
        <f t="shared" si="1"/>
        <v/>
      </c>
      <c r="X3" s="22">
        <f t="shared" si="1"/>
        <v>45261</v>
      </c>
      <c r="Y3" s="22">
        <f t="shared" si="1"/>
        <v>45262</v>
      </c>
    </row>
    <row r="4" spans="1:27" s="4" customFormat="1" ht="9" customHeight="1">
      <c r="A4" s="47"/>
      <c r="B4" s="47"/>
      <c r="C4" s="47"/>
      <c r="D4" s="47"/>
      <c r="E4" s="47"/>
      <c r="F4" s="47"/>
      <c r="G4" s="47"/>
      <c r="H4" s="47"/>
      <c r="I4" s="11"/>
      <c r="J4" s="11"/>
      <c r="K4" s="22">
        <f t="shared" si="0"/>
        <v>45207</v>
      </c>
      <c r="L4" s="22">
        <f t="shared" si="0"/>
        <v>45208</v>
      </c>
      <c r="M4" s="22">
        <f t="shared" si="0"/>
        <v>45209</v>
      </c>
      <c r="N4" s="22">
        <f t="shared" si="0"/>
        <v>45210</v>
      </c>
      <c r="O4" s="22">
        <f t="shared" si="0"/>
        <v>45211</v>
      </c>
      <c r="P4" s="22">
        <f t="shared" si="0"/>
        <v>45212</v>
      </c>
      <c r="Q4" s="22">
        <f t="shared" si="0"/>
        <v>45213</v>
      </c>
      <c r="R4" s="3"/>
      <c r="S4" s="22">
        <f t="shared" si="1"/>
        <v>45263</v>
      </c>
      <c r="T4" s="22">
        <f t="shared" si="1"/>
        <v>45264</v>
      </c>
      <c r="U4" s="22">
        <f t="shared" si="1"/>
        <v>45265</v>
      </c>
      <c r="V4" s="22">
        <f t="shared" si="1"/>
        <v>45266</v>
      </c>
      <c r="W4" s="22">
        <f t="shared" si="1"/>
        <v>45267</v>
      </c>
      <c r="X4" s="22">
        <f t="shared" si="1"/>
        <v>45268</v>
      </c>
      <c r="Y4" s="22">
        <f t="shared" si="1"/>
        <v>45269</v>
      </c>
    </row>
    <row r="5" spans="1:27" s="4" customFormat="1" ht="9" customHeight="1">
      <c r="A5" s="47"/>
      <c r="B5" s="47"/>
      <c r="C5" s="47"/>
      <c r="D5" s="47"/>
      <c r="E5" s="47"/>
      <c r="F5" s="47"/>
      <c r="G5" s="47"/>
      <c r="H5" s="47"/>
      <c r="I5" s="11"/>
      <c r="J5" s="11"/>
      <c r="K5" s="22">
        <f t="shared" si="0"/>
        <v>45214</v>
      </c>
      <c r="L5" s="22">
        <f t="shared" si="0"/>
        <v>45215</v>
      </c>
      <c r="M5" s="22">
        <f t="shared" si="0"/>
        <v>45216</v>
      </c>
      <c r="N5" s="22">
        <f t="shared" si="0"/>
        <v>45217</v>
      </c>
      <c r="O5" s="22">
        <f t="shared" si="0"/>
        <v>45218</v>
      </c>
      <c r="P5" s="22">
        <f t="shared" si="0"/>
        <v>45219</v>
      </c>
      <c r="Q5" s="22">
        <f t="shared" si="0"/>
        <v>45220</v>
      </c>
      <c r="R5" s="3"/>
      <c r="S5" s="22">
        <f t="shared" si="1"/>
        <v>45270</v>
      </c>
      <c r="T5" s="22">
        <f t="shared" si="1"/>
        <v>45271</v>
      </c>
      <c r="U5" s="22">
        <f t="shared" si="1"/>
        <v>45272</v>
      </c>
      <c r="V5" s="22">
        <f t="shared" si="1"/>
        <v>45273</v>
      </c>
      <c r="W5" s="22">
        <f t="shared" si="1"/>
        <v>45274</v>
      </c>
      <c r="X5" s="22">
        <f t="shared" si="1"/>
        <v>45275</v>
      </c>
      <c r="Y5" s="22">
        <f t="shared" si="1"/>
        <v>45276</v>
      </c>
    </row>
    <row r="6" spans="1:27" s="4" customFormat="1" ht="9" customHeight="1">
      <c r="A6" s="47"/>
      <c r="B6" s="47"/>
      <c r="C6" s="47"/>
      <c r="D6" s="47"/>
      <c r="E6" s="47"/>
      <c r="F6" s="47"/>
      <c r="G6" s="47"/>
      <c r="H6" s="47"/>
      <c r="I6" s="11"/>
      <c r="J6" s="11"/>
      <c r="K6" s="22">
        <f t="shared" si="0"/>
        <v>45221</v>
      </c>
      <c r="L6" s="22">
        <f t="shared" si="0"/>
        <v>45222</v>
      </c>
      <c r="M6" s="22">
        <f t="shared" si="0"/>
        <v>45223</v>
      </c>
      <c r="N6" s="22">
        <f t="shared" si="0"/>
        <v>45224</v>
      </c>
      <c r="O6" s="22">
        <f t="shared" si="0"/>
        <v>45225</v>
      </c>
      <c r="P6" s="22">
        <f t="shared" si="0"/>
        <v>45226</v>
      </c>
      <c r="Q6" s="22">
        <f t="shared" si="0"/>
        <v>45227</v>
      </c>
      <c r="R6" s="3"/>
      <c r="S6" s="22">
        <f t="shared" si="1"/>
        <v>45277</v>
      </c>
      <c r="T6" s="22">
        <f t="shared" si="1"/>
        <v>45278</v>
      </c>
      <c r="U6" s="22">
        <f t="shared" si="1"/>
        <v>45279</v>
      </c>
      <c r="V6" s="22">
        <f t="shared" si="1"/>
        <v>45280</v>
      </c>
      <c r="W6" s="22">
        <f t="shared" si="1"/>
        <v>45281</v>
      </c>
      <c r="X6" s="22">
        <f t="shared" si="1"/>
        <v>45282</v>
      </c>
      <c r="Y6" s="22">
        <f t="shared" si="1"/>
        <v>45283</v>
      </c>
    </row>
    <row r="7" spans="1:27" s="4" customFormat="1" ht="9" customHeight="1">
      <c r="A7" s="47"/>
      <c r="B7" s="47"/>
      <c r="C7" s="47"/>
      <c r="D7" s="47"/>
      <c r="E7" s="47"/>
      <c r="F7" s="47"/>
      <c r="G7" s="47"/>
      <c r="H7" s="47"/>
      <c r="I7" s="11"/>
      <c r="J7" s="11"/>
      <c r="K7" s="22">
        <f t="shared" si="0"/>
        <v>45228</v>
      </c>
      <c r="L7" s="22">
        <f t="shared" si="0"/>
        <v>45229</v>
      </c>
      <c r="M7" s="22">
        <f t="shared" si="0"/>
        <v>45230</v>
      </c>
      <c r="N7" s="22" t="str">
        <f t="shared" si="0"/>
        <v/>
      </c>
      <c r="O7" s="22" t="str">
        <f t="shared" si="0"/>
        <v/>
      </c>
      <c r="P7" s="22" t="str">
        <f t="shared" si="0"/>
        <v/>
      </c>
      <c r="Q7" s="22" t="str">
        <f t="shared" si="0"/>
        <v/>
      </c>
      <c r="R7" s="3"/>
      <c r="S7" s="22">
        <f t="shared" si="1"/>
        <v>45284</v>
      </c>
      <c r="T7" s="22">
        <f t="shared" si="1"/>
        <v>45285</v>
      </c>
      <c r="U7" s="22">
        <f t="shared" si="1"/>
        <v>45286</v>
      </c>
      <c r="V7" s="22">
        <f t="shared" si="1"/>
        <v>45287</v>
      </c>
      <c r="W7" s="22">
        <f t="shared" si="1"/>
        <v>45288</v>
      </c>
      <c r="X7" s="22">
        <f t="shared" si="1"/>
        <v>45289</v>
      </c>
      <c r="Y7" s="22">
        <f t="shared" si="1"/>
        <v>45290</v>
      </c>
    </row>
    <row r="8" spans="1:27"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45291</v>
      </c>
      <c r="T8" s="22" t="str">
        <f t="shared" si="1"/>
        <v/>
      </c>
      <c r="U8" s="22" t="str">
        <f t="shared" si="1"/>
        <v/>
      </c>
      <c r="V8" s="22" t="str">
        <f t="shared" si="1"/>
        <v/>
      </c>
      <c r="W8" s="22" t="str">
        <f t="shared" si="1"/>
        <v/>
      </c>
      <c r="X8" s="22" t="str">
        <f t="shared" si="1"/>
        <v/>
      </c>
      <c r="Y8" s="22" t="str">
        <f t="shared" si="1"/>
        <v/>
      </c>
      <c r="Z8" s="24"/>
    </row>
    <row r="9" spans="1:27" s="1" customFormat="1" ht="21" customHeight="1">
      <c r="A9" s="49">
        <f>A10</f>
        <v>45228</v>
      </c>
      <c r="B9" s="50"/>
      <c r="C9" s="50">
        <f>C10</f>
        <v>45229</v>
      </c>
      <c r="D9" s="50"/>
      <c r="E9" s="50">
        <f>E10</f>
        <v>45230</v>
      </c>
      <c r="F9" s="50"/>
      <c r="G9" s="50">
        <f>G10</f>
        <v>45231</v>
      </c>
      <c r="H9" s="50"/>
      <c r="I9" s="50">
        <f>I10</f>
        <v>45232</v>
      </c>
      <c r="J9" s="50"/>
      <c r="K9" s="50">
        <f>K10</f>
        <v>45233</v>
      </c>
      <c r="L9" s="50"/>
      <c r="M9" s="50"/>
      <c r="N9" s="50"/>
      <c r="O9" s="50"/>
      <c r="P9" s="50"/>
      <c r="Q9" s="50"/>
      <c r="R9" s="50"/>
      <c r="S9" s="50">
        <f>S10</f>
        <v>45234</v>
      </c>
      <c r="T9" s="50"/>
      <c r="U9" s="50"/>
      <c r="V9" s="50"/>
      <c r="W9" s="50"/>
      <c r="X9" s="50"/>
      <c r="Y9" s="50"/>
      <c r="Z9" s="51"/>
    </row>
    <row r="10" spans="1:27" s="1" customFormat="1" ht="18.75">
      <c r="A10" s="14">
        <f>$A$1-(WEEKDAY($A$1,1)-(sample_start_day-1))-IF((WEEKDAY($A$1,1)-(sample_start_day-1))&lt;=0,7,0)+1</f>
        <v>45228</v>
      </c>
      <c r="B10" s="15"/>
      <c r="C10" s="12">
        <f>A10+1</f>
        <v>45229</v>
      </c>
      <c r="D10" s="13"/>
      <c r="E10" s="12">
        <f>C10+1</f>
        <v>45230</v>
      </c>
      <c r="F10" s="13"/>
      <c r="G10" s="12">
        <f>E10+1</f>
        <v>45231</v>
      </c>
      <c r="H10" s="13"/>
      <c r="I10" s="12">
        <f>G10+1</f>
        <v>45232</v>
      </c>
      <c r="J10" s="13"/>
      <c r="K10" s="58">
        <f>I10+1</f>
        <v>45233</v>
      </c>
      <c r="L10" s="59"/>
      <c r="M10" s="60"/>
      <c r="N10" s="60"/>
      <c r="O10" s="60"/>
      <c r="P10" s="60"/>
      <c r="Q10" s="60"/>
      <c r="R10" s="61"/>
      <c r="S10" s="62">
        <f>K10+1</f>
        <v>45234</v>
      </c>
      <c r="T10" s="63"/>
      <c r="U10" s="64"/>
      <c r="V10" s="64"/>
      <c r="W10" s="64"/>
      <c r="X10" s="64"/>
      <c r="Y10" s="64"/>
      <c r="Z10" s="65"/>
    </row>
    <row r="11" spans="1:27"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27"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row>
    <row r="13" spans="1:27"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27"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row>
    <row r="15" spans="1:27"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row>
    <row r="16" spans="1:27" s="1" customFormat="1" ht="18.75">
      <c r="A16" s="14">
        <f>S10+1</f>
        <v>45235</v>
      </c>
      <c r="B16" s="15"/>
      <c r="C16" s="12">
        <f>A16+1</f>
        <v>45236</v>
      </c>
      <c r="D16" s="13"/>
      <c r="E16" s="12">
        <f>C16+1</f>
        <v>45237</v>
      </c>
      <c r="F16" s="13"/>
      <c r="G16" s="12">
        <f>E16+1</f>
        <v>45238</v>
      </c>
      <c r="H16" s="13"/>
      <c r="I16" s="12">
        <f>G16+1</f>
        <v>45239</v>
      </c>
      <c r="J16" s="13"/>
      <c r="K16" s="58">
        <f>I16+1</f>
        <v>45240</v>
      </c>
      <c r="L16" s="59"/>
      <c r="M16" s="60"/>
      <c r="N16" s="60"/>
      <c r="O16" s="60"/>
      <c r="P16" s="60"/>
      <c r="Q16" s="60"/>
      <c r="R16" s="61"/>
      <c r="S16" s="62">
        <f>K16+1</f>
        <v>45241</v>
      </c>
      <c r="T16" s="63"/>
      <c r="U16" s="64"/>
      <c r="V16" s="64"/>
      <c r="W16" s="64"/>
      <c r="X16" s="64"/>
      <c r="Y16" s="64"/>
      <c r="Z16" s="65"/>
    </row>
    <row r="17" spans="1:27" s="1" customFormat="1">
      <c r="A17" s="52"/>
      <c r="B17" s="53"/>
      <c r="C17" s="55"/>
      <c r="D17" s="56"/>
      <c r="E17" s="55"/>
      <c r="F17" s="56"/>
      <c r="G17" s="55"/>
      <c r="H17" s="56"/>
      <c r="I17" s="55"/>
      <c r="J17" s="56"/>
      <c r="K17" s="55"/>
      <c r="L17" s="57"/>
      <c r="M17" s="57"/>
      <c r="N17" s="57"/>
      <c r="O17" s="57"/>
      <c r="P17" s="57"/>
      <c r="Q17" s="57"/>
      <c r="R17" s="56"/>
      <c r="S17" s="52"/>
      <c r="T17" s="53"/>
      <c r="U17" s="53"/>
      <c r="V17" s="53"/>
      <c r="W17" s="53"/>
      <c r="X17" s="53"/>
      <c r="Y17" s="53"/>
      <c r="Z17" s="54"/>
    </row>
    <row r="18" spans="1:27" s="1" customFormat="1">
      <c r="A18" s="52"/>
      <c r="B18" s="53"/>
      <c r="C18" s="55"/>
      <c r="D18" s="56"/>
      <c r="E18" s="55"/>
      <c r="F18" s="56"/>
      <c r="G18" s="55"/>
      <c r="H18" s="56"/>
      <c r="I18" s="55"/>
      <c r="J18" s="56"/>
      <c r="K18" s="55"/>
      <c r="L18" s="57"/>
      <c r="M18" s="57"/>
      <c r="N18" s="57"/>
      <c r="O18" s="57"/>
      <c r="P18" s="57"/>
      <c r="Q18" s="57"/>
      <c r="R18" s="56"/>
      <c r="S18" s="52"/>
      <c r="T18" s="53"/>
      <c r="U18" s="53"/>
      <c r="V18" s="53"/>
      <c r="W18" s="53"/>
      <c r="X18" s="53"/>
      <c r="Y18" s="53"/>
      <c r="Z18" s="54"/>
    </row>
    <row r="19" spans="1:27" s="1" customFormat="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row>
    <row r="20" spans="1:27"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row>
    <row r="21" spans="1:27"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row>
    <row r="22" spans="1:27" s="1" customFormat="1" ht="18.75">
      <c r="A22" s="14">
        <f>S16+1</f>
        <v>45242</v>
      </c>
      <c r="B22" s="15"/>
      <c r="C22" s="12">
        <f>A22+1</f>
        <v>45243</v>
      </c>
      <c r="D22" s="13"/>
      <c r="E22" s="12">
        <f>C22+1</f>
        <v>45244</v>
      </c>
      <c r="F22" s="13"/>
      <c r="G22" s="12">
        <f>E22+1</f>
        <v>45245</v>
      </c>
      <c r="H22" s="13"/>
      <c r="I22" s="12">
        <f>G22+1</f>
        <v>45246</v>
      </c>
      <c r="J22" s="13"/>
      <c r="K22" s="58">
        <f>I22+1</f>
        <v>45247</v>
      </c>
      <c r="L22" s="59"/>
      <c r="M22" s="60"/>
      <c r="N22" s="60"/>
      <c r="O22" s="60"/>
      <c r="P22" s="60"/>
      <c r="Q22" s="60"/>
      <c r="R22" s="61"/>
      <c r="S22" s="62">
        <f>K22+1</f>
        <v>45248</v>
      </c>
      <c r="T22" s="63"/>
      <c r="U22" s="64"/>
      <c r="V22" s="64"/>
      <c r="W22" s="64"/>
      <c r="X22" s="64"/>
      <c r="Y22" s="64"/>
      <c r="Z22" s="65"/>
    </row>
    <row r="23" spans="1:27" s="1" customFormat="1">
      <c r="A23" s="52"/>
      <c r="B23" s="53"/>
      <c r="C23" s="55"/>
      <c r="D23" s="56"/>
      <c r="E23" s="55"/>
      <c r="F23" s="56"/>
      <c r="G23" s="55"/>
      <c r="H23" s="56"/>
      <c r="I23" s="55"/>
      <c r="J23" s="56"/>
      <c r="K23" s="55"/>
      <c r="L23" s="57"/>
      <c r="M23" s="57"/>
      <c r="N23" s="57"/>
      <c r="O23" s="57"/>
      <c r="P23" s="57"/>
      <c r="Q23" s="57"/>
      <c r="R23" s="56"/>
      <c r="S23" s="52"/>
      <c r="T23" s="53"/>
      <c r="U23" s="53"/>
      <c r="V23" s="53"/>
      <c r="W23" s="53"/>
      <c r="X23" s="53"/>
      <c r="Y23" s="53"/>
      <c r="Z23" s="54"/>
    </row>
    <row r="24" spans="1:27"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row>
    <row r="25" spans="1:27"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row>
    <row r="26" spans="1:27"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row>
    <row r="27" spans="1:27"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row>
    <row r="28" spans="1:27" s="1" customFormat="1" ht="18.75">
      <c r="A28" s="14">
        <f>S22+1</f>
        <v>45249</v>
      </c>
      <c r="B28" s="15"/>
      <c r="C28" s="12">
        <f>A28+1</f>
        <v>45250</v>
      </c>
      <c r="D28" s="13"/>
      <c r="E28" s="12">
        <f>C28+1</f>
        <v>45251</v>
      </c>
      <c r="F28" s="13"/>
      <c r="G28" s="12">
        <f>E28+1</f>
        <v>45252</v>
      </c>
      <c r="H28" s="13"/>
      <c r="I28" s="12">
        <f>G28+1</f>
        <v>45253</v>
      </c>
      <c r="J28" s="13"/>
      <c r="K28" s="58">
        <f>I28+1</f>
        <v>45254</v>
      </c>
      <c r="L28" s="59"/>
      <c r="M28" s="60"/>
      <c r="N28" s="60"/>
      <c r="O28" s="60"/>
      <c r="P28" s="60"/>
      <c r="Q28" s="60"/>
      <c r="R28" s="61"/>
      <c r="S28" s="62">
        <f>K28+1</f>
        <v>45255</v>
      </c>
      <c r="T28" s="63"/>
      <c r="U28" s="64"/>
      <c r="V28" s="64"/>
      <c r="W28" s="64"/>
      <c r="X28" s="64"/>
      <c r="Y28" s="64"/>
      <c r="Z28" s="65"/>
    </row>
    <row r="29" spans="1:27" s="1" customFormat="1">
      <c r="A29" s="52"/>
      <c r="B29" s="53"/>
      <c r="C29" s="55"/>
      <c r="D29" s="56"/>
      <c r="E29" s="55"/>
      <c r="F29" s="56"/>
      <c r="G29" s="55"/>
      <c r="H29" s="56"/>
      <c r="I29" s="55"/>
      <c r="J29" s="56"/>
      <c r="K29" s="55"/>
      <c r="L29" s="57"/>
      <c r="M29" s="57"/>
      <c r="N29" s="57"/>
      <c r="O29" s="57"/>
      <c r="P29" s="57"/>
      <c r="Q29" s="57"/>
      <c r="R29" s="56"/>
      <c r="S29" s="52"/>
      <c r="T29" s="53"/>
      <c r="U29" s="53"/>
      <c r="V29" s="53"/>
      <c r="W29" s="53"/>
      <c r="X29" s="53"/>
      <c r="Y29" s="53"/>
      <c r="Z29" s="54"/>
    </row>
    <row r="30" spans="1:27"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row>
    <row r="31" spans="1:27"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row>
    <row r="32" spans="1:27"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row>
    <row r="33" spans="1:27"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row>
    <row r="34" spans="1:27" s="1" customFormat="1" ht="18.75">
      <c r="A34" s="14">
        <f>S28+1</f>
        <v>45256</v>
      </c>
      <c r="B34" s="15"/>
      <c r="C34" s="12">
        <f>A34+1</f>
        <v>45257</v>
      </c>
      <c r="D34" s="13"/>
      <c r="E34" s="12">
        <f>C34+1</f>
        <v>45258</v>
      </c>
      <c r="F34" s="13"/>
      <c r="G34" s="12">
        <f>E34+1</f>
        <v>45259</v>
      </c>
      <c r="H34" s="13"/>
      <c r="I34" s="12">
        <f>G34+1</f>
        <v>45260</v>
      </c>
      <c r="J34" s="13"/>
      <c r="K34" s="58">
        <f>I34+1</f>
        <v>45261</v>
      </c>
      <c r="L34" s="59"/>
      <c r="M34" s="60"/>
      <c r="N34" s="60"/>
      <c r="O34" s="60"/>
      <c r="P34" s="60"/>
      <c r="Q34" s="60"/>
      <c r="R34" s="61"/>
      <c r="S34" s="62">
        <f>K34+1</f>
        <v>45262</v>
      </c>
      <c r="T34" s="63"/>
      <c r="U34" s="64"/>
      <c r="V34" s="64"/>
      <c r="W34" s="64"/>
      <c r="X34" s="64"/>
      <c r="Y34" s="64"/>
      <c r="Z34" s="65"/>
    </row>
    <row r="35" spans="1:27" s="1" customFormat="1">
      <c r="A35" s="52"/>
      <c r="B35" s="53"/>
      <c r="C35" s="55"/>
      <c r="D35" s="56"/>
      <c r="E35" s="55"/>
      <c r="F35" s="56"/>
      <c r="G35" s="55"/>
      <c r="H35" s="56"/>
      <c r="I35" s="55"/>
      <c r="J35" s="56"/>
      <c r="K35" s="55"/>
      <c r="L35" s="57"/>
      <c r="M35" s="57"/>
      <c r="N35" s="57"/>
      <c r="O35" s="57"/>
      <c r="P35" s="57"/>
      <c r="Q35" s="57"/>
      <c r="R35" s="56"/>
      <c r="S35" s="52"/>
      <c r="T35" s="53"/>
      <c r="U35" s="53"/>
      <c r="V35" s="53"/>
      <c r="W35" s="53"/>
      <c r="X35" s="53"/>
      <c r="Y35" s="53"/>
      <c r="Z35" s="54"/>
    </row>
    <row r="36" spans="1:27"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row>
    <row r="37" spans="1:27"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27"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27"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27" ht="18.75">
      <c r="A40" s="14">
        <f>S34+1</f>
        <v>45263</v>
      </c>
      <c r="B40" s="15"/>
      <c r="C40" s="12">
        <f>A40+1</f>
        <v>45264</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27">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27">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27">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27">
      <c r="A44" s="52"/>
      <c r="B44" s="53"/>
      <c r="C44" s="55"/>
      <c r="D44" s="56"/>
      <c r="E44" s="18"/>
      <c r="F44" s="6"/>
      <c r="G44" s="6"/>
      <c r="H44" s="6"/>
      <c r="I44" s="6"/>
      <c r="J44" s="6"/>
      <c r="K44" s="74" t="s">
        <v>16</v>
      </c>
      <c r="L44" s="74"/>
      <c r="M44" s="74"/>
      <c r="N44" s="74"/>
      <c r="O44" s="74"/>
      <c r="P44" s="74"/>
      <c r="Q44" s="74"/>
      <c r="R44" s="74"/>
      <c r="S44" s="74"/>
      <c r="T44" s="74"/>
      <c r="U44" s="74"/>
      <c r="V44" s="74"/>
      <c r="W44" s="74"/>
      <c r="X44" s="74"/>
      <c r="Y44" s="74"/>
      <c r="Z44" s="75"/>
    </row>
    <row r="45" spans="1:27" s="1" customFormat="1">
      <c r="A45" s="66"/>
      <c r="B45" s="67"/>
      <c r="C45" s="69"/>
      <c r="D45" s="70"/>
      <c r="E45" s="19"/>
      <c r="F45" s="20"/>
      <c r="G45" s="20"/>
      <c r="H45" s="20"/>
      <c r="I45" s="20"/>
      <c r="J45" s="20"/>
      <c r="K45" s="76" t="s">
        <v>1</v>
      </c>
      <c r="L45" s="76"/>
      <c r="M45" s="76"/>
      <c r="N45" s="76"/>
      <c r="O45" s="76"/>
      <c r="P45" s="76"/>
      <c r="Q45" s="76"/>
      <c r="R45" s="76"/>
      <c r="S45" s="76"/>
      <c r="T45" s="76"/>
      <c r="U45" s="76"/>
      <c r="V45" s="76"/>
      <c r="W45" s="76"/>
      <c r="X45" s="76"/>
      <c r="Y45" s="76"/>
      <c r="Z45" s="7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55" priority="3">
      <formula>MONTH(A10)&lt;&gt;MONTH($A$1)</formula>
    </cfRule>
    <cfRule type="expression" dxfId="54" priority="4">
      <formula>OR(WEEKDAY(A10,1)=1,WEEKDAY(A10,1)=7)</formula>
    </cfRule>
  </conditionalFormatting>
  <conditionalFormatting sqref="I10 I16 I22 I28 I34">
    <cfRule type="expression" dxfId="53" priority="1">
      <formula>MONTH(I10)&lt;&gt;MONTH($A$1)</formula>
    </cfRule>
    <cfRule type="expression" dxfId="52" priority="2">
      <formula>OR(WEEKDAY(I10,1)=1,WEEKDAY(I10,1)=7)</formula>
    </cfRule>
  </conditionalFormatting>
  <hyperlinks>
    <hyperlink ref="K45" r:id="rId1" xr:uid="{CF338024-EAFC-416B-8B3F-ADF9041114D6}"/>
    <hyperlink ref="K44:Z44" r:id="rId2" display="Calendar Templates by Vertex42" xr:uid="{00041EE6-E930-4CF2-AC15-005924528009}"/>
    <hyperlink ref="K45:Z45" r:id="rId3" display="https://www.vertex42.com/calendars/" xr:uid="{D04C03FD-8274-4CC7-906B-EF44BB787939}"/>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04382-2BD9-4394-B0C5-A237080DA591}">
  <sheetPr>
    <pageSetUpPr fitToPage="1"/>
  </sheetPr>
  <dimension ref="A1:AA45"/>
  <sheetViews>
    <sheetView showGridLines="0" workbookViewId="0">
      <selection activeCell="AE42" sqref="AE42"/>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47">
        <f>DATE('1 (2)'!AD18,'1 (2)'!AD20+11,1)</f>
        <v>45261</v>
      </c>
      <c r="B1" s="47"/>
      <c r="C1" s="47"/>
      <c r="D1" s="47"/>
      <c r="E1" s="47"/>
      <c r="F1" s="47"/>
      <c r="G1" s="47"/>
      <c r="H1" s="47"/>
      <c r="I1" s="11"/>
      <c r="J1" s="11"/>
      <c r="K1" s="48">
        <f>DATE(YEAR(A1),MONTH(A1)-1,1)</f>
        <v>45231</v>
      </c>
      <c r="L1" s="48"/>
      <c r="M1" s="48"/>
      <c r="N1" s="48"/>
      <c r="O1" s="48"/>
      <c r="P1" s="48"/>
      <c r="Q1" s="48"/>
      <c r="S1" s="48">
        <f>DATE(YEAR(A1),MONTH(A1)+1,1)</f>
        <v>45292</v>
      </c>
      <c r="T1" s="48"/>
      <c r="U1" s="48"/>
      <c r="V1" s="48"/>
      <c r="W1" s="48"/>
      <c r="X1" s="48"/>
      <c r="Y1" s="48"/>
    </row>
    <row r="2" spans="1:27" s="3" customFormat="1" ht="11.25" customHeight="1">
      <c r="A2" s="47"/>
      <c r="B2" s="47"/>
      <c r="C2" s="47"/>
      <c r="D2" s="47"/>
      <c r="E2" s="47"/>
      <c r="F2" s="47"/>
      <c r="G2" s="47"/>
      <c r="H2" s="47"/>
      <c r="I2" s="11"/>
      <c r="J2" s="11"/>
      <c r="K2" s="21" t="str">
        <f>INDEX({"S";"M";"T";"W";"T";"F";"S"},1+MOD(sample_start_day+1-2,7))</f>
        <v>S</v>
      </c>
      <c r="L2" s="21" t="str">
        <f>INDEX({"S";"M";"T";"W";"T";"F";"S"},1+MOD(sample_start_day+2-2,7))</f>
        <v>M</v>
      </c>
      <c r="M2" s="21" t="str">
        <f>INDEX({"S";"M";"T";"W";"T";"F";"S"},1+MOD(sample_start_day+3-2,7))</f>
        <v>T</v>
      </c>
      <c r="N2" s="21" t="str">
        <f>INDEX({"S";"M";"T";"W";"T";"F";"S"},1+MOD(sample_start_day+4-2,7))</f>
        <v>W</v>
      </c>
      <c r="O2" s="21" t="str">
        <f>INDEX({"S";"M";"T";"W";"T";"F";"S"},1+MOD(sample_start_day+5-2,7))</f>
        <v>T</v>
      </c>
      <c r="P2" s="21" t="str">
        <f>INDEX({"S";"M";"T";"W";"T";"F";"S"},1+MOD(sample_start_day+6-2,7))</f>
        <v>F</v>
      </c>
      <c r="Q2" s="21" t="str">
        <f>INDEX({"S";"M";"T";"W";"T";"F";"S"},1+MOD(sample_start_day+7-2,7))</f>
        <v>S</v>
      </c>
      <c r="S2" s="21" t="str">
        <f>INDEX({"S";"M";"T";"W";"T";"F";"S"},1+MOD(sample_start_day+1-2,7))</f>
        <v>S</v>
      </c>
      <c r="T2" s="21" t="str">
        <f>INDEX({"S";"M";"T";"W";"T";"F";"S"},1+MOD(sample_start_day+2-2,7))</f>
        <v>M</v>
      </c>
      <c r="U2" s="21" t="str">
        <f>INDEX({"S";"M";"T";"W";"T";"F";"S"},1+MOD(sample_start_day+3-2,7))</f>
        <v>T</v>
      </c>
      <c r="V2" s="21" t="str">
        <f>INDEX({"S";"M";"T";"W";"T";"F";"S"},1+MOD(sample_start_day+4-2,7))</f>
        <v>W</v>
      </c>
      <c r="W2" s="21" t="str">
        <f>INDEX({"S";"M";"T";"W";"T";"F";"S"},1+MOD(sample_start_day+5-2,7))</f>
        <v>T</v>
      </c>
      <c r="X2" s="21" t="str">
        <f>INDEX({"S";"M";"T";"W";"T";"F";"S"},1+MOD(sample_start_day+6-2,7))</f>
        <v>F</v>
      </c>
      <c r="Y2" s="21" t="str">
        <f>INDEX({"S";"M";"T";"W";"T";"F";"S"},1+MOD(sample_start_day+7-2,7))</f>
        <v>S</v>
      </c>
    </row>
    <row r="3" spans="1:27" s="4" customFormat="1" ht="9" customHeight="1">
      <c r="A3" s="47"/>
      <c r="B3" s="47"/>
      <c r="C3" s="47"/>
      <c r="D3" s="47"/>
      <c r="E3" s="47"/>
      <c r="F3" s="47"/>
      <c r="G3" s="47"/>
      <c r="H3" s="47"/>
      <c r="I3" s="11"/>
      <c r="J3" s="11"/>
      <c r="K3" s="22" t="str">
        <f t="shared" ref="K3:Q8" si="0">IF(MONTH($K$1)&lt;&gt;MONTH($K$1-(WEEKDAY($K$1,1)-(sample_start_day-1))-IF((WEEKDAY($K$1,1)-(sample_start_day-1))&lt;=0,7,0)+(ROW(K3)-ROW($K$3))*7+(COLUMN(K3)-COLUMN($K$3)+1)),"",$K$1-(WEEKDAY($K$1,1)-(sample_start_day-1))-IF((WEEKDAY($K$1,1)-(sample_start_day-1))&lt;=0,7,0)+(ROW(K3)-ROW($K$3))*7+(COLUMN(K3)-COLUMN($K$3)+1))</f>
        <v/>
      </c>
      <c r="L3" s="22" t="str">
        <f t="shared" si="0"/>
        <v/>
      </c>
      <c r="M3" s="22" t="str">
        <f t="shared" si="0"/>
        <v/>
      </c>
      <c r="N3" s="22">
        <f t="shared" si="0"/>
        <v>45231</v>
      </c>
      <c r="O3" s="22">
        <f t="shared" si="0"/>
        <v>45232</v>
      </c>
      <c r="P3" s="22">
        <f t="shared" si="0"/>
        <v>45233</v>
      </c>
      <c r="Q3" s="22">
        <f t="shared" si="0"/>
        <v>45234</v>
      </c>
      <c r="R3" s="3"/>
      <c r="S3" s="22" t="str">
        <f t="shared" ref="S3:Y8" si="1">IF(MONTH($S$1)&lt;&gt;MONTH($S$1-(WEEKDAY($S$1,1)-(sample_start_day-1))-IF((WEEKDAY($S$1,1)-(sample_start_day-1))&lt;=0,7,0)+(ROW(S3)-ROW($S$3))*7+(COLUMN(S3)-COLUMN($S$3)+1)),"",$S$1-(WEEKDAY($S$1,1)-(sample_start_day-1))-IF((WEEKDAY($S$1,1)-(sample_start_day-1))&lt;=0,7,0)+(ROW(S3)-ROW($S$3))*7+(COLUMN(S3)-COLUMN($S$3)+1))</f>
        <v/>
      </c>
      <c r="T3" s="22">
        <f t="shared" si="1"/>
        <v>45292</v>
      </c>
      <c r="U3" s="22">
        <f t="shared" si="1"/>
        <v>45293</v>
      </c>
      <c r="V3" s="22">
        <f t="shared" si="1"/>
        <v>45294</v>
      </c>
      <c r="W3" s="22">
        <f t="shared" si="1"/>
        <v>45295</v>
      </c>
      <c r="X3" s="22">
        <f t="shared" si="1"/>
        <v>45296</v>
      </c>
      <c r="Y3" s="22">
        <f t="shared" si="1"/>
        <v>45297</v>
      </c>
    </row>
    <row r="4" spans="1:27" s="4" customFormat="1" ht="9" customHeight="1">
      <c r="A4" s="47"/>
      <c r="B4" s="47"/>
      <c r="C4" s="47"/>
      <c r="D4" s="47"/>
      <c r="E4" s="47"/>
      <c r="F4" s="47"/>
      <c r="G4" s="47"/>
      <c r="H4" s="47"/>
      <c r="I4" s="11"/>
      <c r="J4" s="11"/>
      <c r="K4" s="22">
        <f t="shared" si="0"/>
        <v>45235</v>
      </c>
      <c r="L4" s="22">
        <f t="shared" si="0"/>
        <v>45236</v>
      </c>
      <c r="M4" s="22">
        <f t="shared" si="0"/>
        <v>45237</v>
      </c>
      <c r="N4" s="22">
        <f t="shared" si="0"/>
        <v>45238</v>
      </c>
      <c r="O4" s="22">
        <f t="shared" si="0"/>
        <v>45239</v>
      </c>
      <c r="P4" s="22">
        <f t="shared" si="0"/>
        <v>45240</v>
      </c>
      <c r="Q4" s="22">
        <f t="shared" si="0"/>
        <v>45241</v>
      </c>
      <c r="R4" s="3"/>
      <c r="S4" s="22">
        <f t="shared" si="1"/>
        <v>45298</v>
      </c>
      <c r="T4" s="22">
        <f t="shared" si="1"/>
        <v>45299</v>
      </c>
      <c r="U4" s="22">
        <f t="shared" si="1"/>
        <v>45300</v>
      </c>
      <c r="V4" s="22">
        <f t="shared" si="1"/>
        <v>45301</v>
      </c>
      <c r="W4" s="22">
        <f t="shared" si="1"/>
        <v>45302</v>
      </c>
      <c r="X4" s="22">
        <f t="shared" si="1"/>
        <v>45303</v>
      </c>
      <c r="Y4" s="22">
        <f t="shared" si="1"/>
        <v>45304</v>
      </c>
    </row>
    <row r="5" spans="1:27" s="4" customFormat="1" ht="9" customHeight="1">
      <c r="A5" s="47"/>
      <c r="B5" s="47"/>
      <c r="C5" s="47"/>
      <c r="D5" s="47"/>
      <c r="E5" s="47"/>
      <c r="F5" s="47"/>
      <c r="G5" s="47"/>
      <c r="H5" s="47"/>
      <c r="I5" s="11"/>
      <c r="J5" s="11"/>
      <c r="K5" s="22">
        <f t="shared" si="0"/>
        <v>45242</v>
      </c>
      <c r="L5" s="22">
        <f t="shared" si="0"/>
        <v>45243</v>
      </c>
      <c r="M5" s="22">
        <f t="shared" si="0"/>
        <v>45244</v>
      </c>
      <c r="N5" s="22">
        <f t="shared" si="0"/>
        <v>45245</v>
      </c>
      <c r="O5" s="22">
        <f t="shared" si="0"/>
        <v>45246</v>
      </c>
      <c r="P5" s="22">
        <f t="shared" si="0"/>
        <v>45247</v>
      </c>
      <c r="Q5" s="22">
        <f t="shared" si="0"/>
        <v>45248</v>
      </c>
      <c r="R5" s="3"/>
      <c r="S5" s="22">
        <f t="shared" si="1"/>
        <v>45305</v>
      </c>
      <c r="T5" s="22">
        <f t="shared" si="1"/>
        <v>45306</v>
      </c>
      <c r="U5" s="22">
        <f t="shared" si="1"/>
        <v>45307</v>
      </c>
      <c r="V5" s="22">
        <f t="shared" si="1"/>
        <v>45308</v>
      </c>
      <c r="W5" s="22">
        <f t="shared" si="1"/>
        <v>45309</v>
      </c>
      <c r="X5" s="22">
        <f t="shared" si="1"/>
        <v>45310</v>
      </c>
      <c r="Y5" s="22">
        <f t="shared" si="1"/>
        <v>45311</v>
      </c>
    </row>
    <row r="6" spans="1:27" s="4" customFormat="1" ht="9" customHeight="1">
      <c r="A6" s="47"/>
      <c r="B6" s="47"/>
      <c r="C6" s="47"/>
      <c r="D6" s="47"/>
      <c r="E6" s="47"/>
      <c r="F6" s="47"/>
      <c r="G6" s="47"/>
      <c r="H6" s="47"/>
      <c r="I6" s="11"/>
      <c r="J6" s="11"/>
      <c r="K6" s="22">
        <f t="shared" si="0"/>
        <v>45249</v>
      </c>
      <c r="L6" s="22">
        <f t="shared" si="0"/>
        <v>45250</v>
      </c>
      <c r="M6" s="22">
        <f t="shared" si="0"/>
        <v>45251</v>
      </c>
      <c r="N6" s="22">
        <f t="shared" si="0"/>
        <v>45252</v>
      </c>
      <c r="O6" s="22">
        <f t="shared" si="0"/>
        <v>45253</v>
      </c>
      <c r="P6" s="22">
        <f t="shared" si="0"/>
        <v>45254</v>
      </c>
      <c r="Q6" s="22">
        <f t="shared" si="0"/>
        <v>45255</v>
      </c>
      <c r="R6" s="3"/>
      <c r="S6" s="22">
        <f t="shared" si="1"/>
        <v>45312</v>
      </c>
      <c r="T6" s="22">
        <f t="shared" si="1"/>
        <v>45313</v>
      </c>
      <c r="U6" s="22">
        <f t="shared" si="1"/>
        <v>45314</v>
      </c>
      <c r="V6" s="22">
        <f t="shared" si="1"/>
        <v>45315</v>
      </c>
      <c r="W6" s="22">
        <f t="shared" si="1"/>
        <v>45316</v>
      </c>
      <c r="X6" s="22">
        <f t="shared" si="1"/>
        <v>45317</v>
      </c>
      <c r="Y6" s="22">
        <f t="shared" si="1"/>
        <v>45318</v>
      </c>
    </row>
    <row r="7" spans="1:27" s="4" customFormat="1" ht="9" customHeight="1">
      <c r="A7" s="47"/>
      <c r="B7" s="47"/>
      <c r="C7" s="47"/>
      <c r="D7" s="47"/>
      <c r="E7" s="47"/>
      <c r="F7" s="47"/>
      <c r="G7" s="47"/>
      <c r="H7" s="47"/>
      <c r="I7" s="11"/>
      <c r="J7" s="11"/>
      <c r="K7" s="22">
        <f t="shared" si="0"/>
        <v>45256</v>
      </c>
      <c r="L7" s="22">
        <f t="shared" si="0"/>
        <v>45257</v>
      </c>
      <c r="M7" s="22">
        <f t="shared" si="0"/>
        <v>45258</v>
      </c>
      <c r="N7" s="22">
        <f t="shared" si="0"/>
        <v>45259</v>
      </c>
      <c r="O7" s="22">
        <f t="shared" si="0"/>
        <v>45260</v>
      </c>
      <c r="P7" s="22" t="str">
        <f t="shared" si="0"/>
        <v/>
      </c>
      <c r="Q7" s="22" t="str">
        <f t="shared" si="0"/>
        <v/>
      </c>
      <c r="R7" s="3"/>
      <c r="S7" s="22">
        <f t="shared" si="1"/>
        <v>45319</v>
      </c>
      <c r="T7" s="22">
        <f t="shared" si="1"/>
        <v>45320</v>
      </c>
      <c r="U7" s="22">
        <f t="shared" si="1"/>
        <v>45321</v>
      </c>
      <c r="V7" s="22">
        <f t="shared" si="1"/>
        <v>45322</v>
      </c>
      <c r="W7" s="22" t="str">
        <f t="shared" si="1"/>
        <v/>
      </c>
      <c r="X7" s="22" t="str">
        <f t="shared" si="1"/>
        <v/>
      </c>
      <c r="Y7" s="22" t="str">
        <f t="shared" si="1"/>
        <v/>
      </c>
    </row>
    <row r="8" spans="1:27"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c r="A9" s="49">
        <f>A10</f>
        <v>45256</v>
      </c>
      <c r="B9" s="50"/>
      <c r="C9" s="50">
        <f>C10</f>
        <v>45257</v>
      </c>
      <c r="D9" s="50"/>
      <c r="E9" s="50">
        <f>E10</f>
        <v>45258</v>
      </c>
      <c r="F9" s="50"/>
      <c r="G9" s="50">
        <f>G10</f>
        <v>45259</v>
      </c>
      <c r="H9" s="50"/>
      <c r="I9" s="50">
        <f>I10</f>
        <v>45260</v>
      </c>
      <c r="J9" s="50"/>
      <c r="K9" s="50">
        <f>K10</f>
        <v>45261</v>
      </c>
      <c r="L9" s="50"/>
      <c r="M9" s="50"/>
      <c r="N9" s="50"/>
      <c r="O9" s="50"/>
      <c r="P9" s="50"/>
      <c r="Q9" s="50"/>
      <c r="R9" s="50"/>
      <c r="S9" s="50">
        <f>S10</f>
        <v>45262</v>
      </c>
      <c r="T9" s="50"/>
      <c r="U9" s="50"/>
      <c r="V9" s="50"/>
      <c r="W9" s="50"/>
      <c r="X9" s="50"/>
      <c r="Y9" s="50"/>
      <c r="Z9" s="51"/>
    </row>
    <row r="10" spans="1:27" s="1" customFormat="1" ht="18.75">
      <c r="A10" s="14">
        <f>$A$1-(WEEKDAY($A$1,1)-(sample_start_day-1))-IF((WEEKDAY($A$1,1)-(sample_start_day-1))&lt;=0,7,0)+1</f>
        <v>45256</v>
      </c>
      <c r="B10" s="15"/>
      <c r="C10" s="12">
        <f>A10+1</f>
        <v>45257</v>
      </c>
      <c r="D10" s="13"/>
      <c r="E10" s="12">
        <f>C10+1</f>
        <v>45258</v>
      </c>
      <c r="F10" s="13"/>
      <c r="G10" s="12">
        <f>E10+1</f>
        <v>45259</v>
      </c>
      <c r="H10" s="13"/>
      <c r="I10" s="12">
        <f>G10+1</f>
        <v>45260</v>
      </c>
      <c r="J10" s="13"/>
      <c r="K10" s="58">
        <f>I10+1</f>
        <v>45261</v>
      </c>
      <c r="L10" s="59"/>
      <c r="M10" s="60"/>
      <c r="N10" s="60"/>
      <c r="O10" s="60"/>
      <c r="P10" s="60"/>
      <c r="Q10" s="60"/>
      <c r="R10" s="61"/>
      <c r="S10" s="62">
        <f>K10+1</f>
        <v>45262</v>
      </c>
      <c r="T10" s="63"/>
      <c r="U10" s="64"/>
      <c r="V10" s="64"/>
      <c r="W10" s="64"/>
      <c r="X10" s="64"/>
      <c r="Y10" s="64"/>
      <c r="Z10" s="65"/>
    </row>
    <row r="11" spans="1:27"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27"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row>
    <row r="13" spans="1:27"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27"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row>
    <row r="15" spans="1:27"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row>
    <row r="16" spans="1:27" s="1" customFormat="1" ht="18.75">
      <c r="A16" s="14">
        <f>S10+1</f>
        <v>45263</v>
      </c>
      <c r="B16" s="15"/>
      <c r="C16" s="12">
        <f>A16+1</f>
        <v>45264</v>
      </c>
      <c r="D16" s="13"/>
      <c r="E16" s="12">
        <f>C16+1</f>
        <v>45265</v>
      </c>
      <c r="F16" s="13"/>
      <c r="G16" s="12">
        <f>E16+1</f>
        <v>45266</v>
      </c>
      <c r="H16" s="13"/>
      <c r="I16" s="12">
        <f>G16+1</f>
        <v>45267</v>
      </c>
      <c r="J16" s="13"/>
      <c r="K16" s="58">
        <f>I16+1</f>
        <v>45268</v>
      </c>
      <c r="L16" s="59"/>
      <c r="M16" s="60"/>
      <c r="N16" s="60"/>
      <c r="O16" s="60"/>
      <c r="P16" s="60"/>
      <c r="Q16" s="60"/>
      <c r="R16" s="61"/>
      <c r="S16" s="62">
        <f>K16+1</f>
        <v>45269</v>
      </c>
      <c r="T16" s="63"/>
      <c r="U16" s="64"/>
      <c r="V16" s="64"/>
      <c r="W16" s="64"/>
      <c r="X16" s="64"/>
      <c r="Y16" s="64"/>
      <c r="Z16" s="65"/>
    </row>
    <row r="17" spans="1:27" s="1" customFormat="1">
      <c r="A17" s="52"/>
      <c r="B17" s="53"/>
      <c r="C17" s="55"/>
      <c r="D17" s="56"/>
      <c r="E17" s="55"/>
      <c r="F17" s="56"/>
      <c r="G17" s="55"/>
      <c r="H17" s="56"/>
      <c r="I17" s="55"/>
      <c r="J17" s="56"/>
      <c r="K17" s="55"/>
      <c r="L17" s="57"/>
      <c r="M17" s="57"/>
      <c r="N17" s="57"/>
      <c r="O17" s="57"/>
      <c r="P17" s="57"/>
      <c r="Q17" s="57"/>
      <c r="R17" s="56"/>
      <c r="S17" s="52"/>
      <c r="T17" s="53"/>
      <c r="U17" s="53"/>
      <c r="V17" s="53"/>
      <c r="W17" s="53"/>
      <c r="X17" s="53"/>
      <c r="Y17" s="53"/>
      <c r="Z17" s="54"/>
    </row>
    <row r="18" spans="1:27" s="1" customFormat="1">
      <c r="A18" s="52"/>
      <c r="B18" s="53"/>
      <c r="C18" s="55"/>
      <c r="D18" s="56"/>
      <c r="E18" s="55"/>
      <c r="F18" s="56"/>
      <c r="G18" s="55"/>
      <c r="H18" s="56"/>
      <c r="I18" s="55"/>
      <c r="J18" s="56"/>
      <c r="K18" s="55"/>
      <c r="L18" s="57"/>
      <c r="M18" s="57"/>
      <c r="N18" s="57"/>
      <c r="O18" s="57"/>
      <c r="P18" s="57"/>
      <c r="Q18" s="57"/>
      <c r="R18" s="56"/>
      <c r="S18" s="52"/>
      <c r="T18" s="53"/>
      <c r="U18" s="53"/>
      <c r="V18" s="53"/>
      <c r="W18" s="53"/>
      <c r="X18" s="53"/>
      <c r="Y18" s="53"/>
      <c r="Z18" s="54"/>
    </row>
    <row r="19" spans="1:27" s="1" customFormat="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row>
    <row r="20" spans="1:27"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row>
    <row r="21" spans="1:27"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row>
    <row r="22" spans="1:27" s="1" customFormat="1" ht="18.75">
      <c r="A22" s="14">
        <f>S16+1</f>
        <v>45270</v>
      </c>
      <c r="B22" s="15"/>
      <c r="C22" s="12">
        <f>A22+1</f>
        <v>45271</v>
      </c>
      <c r="D22" s="13"/>
      <c r="E22" s="12">
        <f>C22+1</f>
        <v>45272</v>
      </c>
      <c r="F22" s="13"/>
      <c r="G22" s="12">
        <f>E22+1</f>
        <v>45273</v>
      </c>
      <c r="H22" s="13"/>
      <c r="I22" s="12">
        <f>G22+1</f>
        <v>45274</v>
      </c>
      <c r="J22" s="13"/>
      <c r="K22" s="58">
        <f>I22+1</f>
        <v>45275</v>
      </c>
      <c r="L22" s="59"/>
      <c r="M22" s="60"/>
      <c r="N22" s="60"/>
      <c r="O22" s="60"/>
      <c r="P22" s="60"/>
      <c r="Q22" s="60"/>
      <c r="R22" s="61"/>
      <c r="S22" s="62">
        <f>K22+1</f>
        <v>45276</v>
      </c>
      <c r="T22" s="63"/>
      <c r="U22" s="64"/>
      <c r="V22" s="64"/>
      <c r="W22" s="64"/>
      <c r="X22" s="64"/>
      <c r="Y22" s="64"/>
      <c r="Z22" s="65"/>
    </row>
    <row r="23" spans="1:27" s="1" customFormat="1">
      <c r="A23" s="52"/>
      <c r="B23" s="53"/>
      <c r="C23" s="55"/>
      <c r="D23" s="56"/>
      <c r="E23" s="55"/>
      <c r="F23" s="56"/>
      <c r="G23" s="55"/>
      <c r="H23" s="56"/>
      <c r="I23" s="55"/>
      <c r="J23" s="56"/>
      <c r="K23" s="55"/>
      <c r="L23" s="57"/>
      <c r="M23" s="57"/>
      <c r="N23" s="57"/>
      <c r="O23" s="57"/>
      <c r="P23" s="57"/>
      <c r="Q23" s="57"/>
      <c r="R23" s="56"/>
      <c r="S23" s="52"/>
      <c r="T23" s="53"/>
      <c r="U23" s="53"/>
      <c r="V23" s="53"/>
      <c r="W23" s="53"/>
      <c r="X23" s="53"/>
      <c r="Y23" s="53"/>
      <c r="Z23" s="54"/>
    </row>
    <row r="24" spans="1:27"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row>
    <row r="25" spans="1:27"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row>
    <row r="26" spans="1:27"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row>
    <row r="27" spans="1:27"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row>
    <row r="28" spans="1:27" s="1" customFormat="1" ht="18.75">
      <c r="A28" s="14">
        <f>S22+1</f>
        <v>45277</v>
      </c>
      <c r="B28" s="15"/>
      <c r="C28" s="12">
        <f>A28+1</f>
        <v>45278</v>
      </c>
      <c r="D28" s="13"/>
      <c r="E28" s="12">
        <f>C28+1</f>
        <v>45279</v>
      </c>
      <c r="F28" s="13"/>
      <c r="G28" s="12">
        <f>E28+1</f>
        <v>45280</v>
      </c>
      <c r="H28" s="13"/>
      <c r="I28" s="12">
        <f>G28+1</f>
        <v>45281</v>
      </c>
      <c r="J28" s="13"/>
      <c r="K28" s="58">
        <f>I28+1</f>
        <v>45282</v>
      </c>
      <c r="L28" s="59"/>
      <c r="M28" s="60"/>
      <c r="N28" s="60"/>
      <c r="O28" s="60"/>
      <c r="P28" s="60"/>
      <c r="Q28" s="60"/>
      <c r="R28" s="61"/>
      <c r="S28" s="62">
        <f>K28+1</f>
        <v>45283</v>
      </c>
      <c r="T28" s="63"/>
      <c r="U28" s="64"/>
      <c r="V28" s="64"/>
      <c r="W28" s="64"/>
      <c r="X28" s="64"/>
      <c r="Y28" s="64"/>
      <c r="Z28" s="65"/>
    </row>
    <row r="29" spans="1:27" s="1" customFormat="1">
      <c r="A29" s="52"/>
      <c r="B29" s="53"/>
      <c r="C29" s="55"/>
      <c r="D29" s="56"/>
      <c r="E29" s="55"/>
      <c r="F29" s="56"/>
      <c r="G29" s="55"/>
      <c r="H29" s="56"/>
      <c r="I29" s="55"/>
      <c r="J29" s="56"/>
      <c r="K29" s="55"/>
      <c r="L29" s="57"/>
      <c r="M29" s="57"/>
      <c r="N29" s="57"/>
      <c r="O29" s="57"/>
      <c r="P29" s="57"/>
      <c r="Q29" s="57"/>
      <c r="R29" s="56"/>
      <c r="S29" s="52"/>
      <c r="T29" s="53"/>
      <c r="U29" s="53"/>
      <c r="V29" s="53"/>
      <c r="W29" s="53"/>
      <c r="X29" s="53"/>
      <c r="Y29" s="53"/>
      <c r="Z29" s="54"/>
    </row>
    <row r="30" spans="1:27"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row>
    <row r="31" spans="1:27"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row>
    <row r="32" spans="1:27"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row>
    <row r="33" spans="1:27"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row>
    <row r="34" spans="1:27" s="1" customFormat="1" ht="18.75">
      <c r="A34" s="14">
        <f>S28+1</f>
        <v>45284</v>
      </c>
      <c r="B34" s="15"/>
      <c r="C34" s="12">
        <f>A34+1</f>
        <v>45285</v>
      </c>
      <c r="D34" s="13"/>
      <c r="E34" s="12">
        <f>C34+1</f>
        <v>45286</v>
      </c>
      <c r="F34" s="13"/>
      <c r="G34" s="12">
        <f>E34+1</f>
        <v>45287</v>
      </c>
      <c r="H34" s="13"/>
      <c r="I34" s="12">
        <f>G34+1</f>
        <v>45288</v>
      </c>
      <c r="J34" s="13"/>
      <c r="K34" s="58">
        <f>I34+1</f>
        <v>45289</v>
      </c>
      <c r="L34" s="59"/>
      <c r="M34" s="60"/>
      <c r="N34" s="60"/>
      <c r="O34" s="60"/>
      <c r="P34" s="60"/>
      <c r="Q34" s="60"/>
      <c r="R34" s="61"/>
      <c r="S34" s="62">
        <f>K34+1</f>
        <v>45290</v>
      </c>
      <c r="T34" s="63"/>
      <c r="U34" s="64"/>
      <c r="V34" s="64"/>
      <c r="W34" s="64"/>
      <c r="X34" s="64"/>
      <c r="Y34" s="64"/>
      <c r="Z34" s="65"/>
    </row>
    <row r="35" spans="1:27" s="1" customFormat="1">
      <c r="A35" s="52"/>
      <c r="B35" s="53"/>
      <c r="C35" s="55"/>
      <c r="D35" s="56"/>
      <c r="E35" s="55"/>
      <c r="F35" s="56"/>
      <c r="G35" s="55"/>
      <c r="H35" s="56"/>
      <c r="I35" s="55"/>
      <c r="J35" s="56"/>
      <c r="K35" s="55"/>
      <c r="L35" s="57"/>
      <c r="M35" s="57"/>
      <c r="N35" s="57"/>
      <c r="O35" s="57"/>
      <c r="P35" s="57"/>
      <c r="Q35" s="57"/>
      <c r="R35" s="56"/>
      <c r="S35" s="52"/>
      <c r="T35" s="53"/>
      <c r="U35" s="53"/>
      <c r="V35" s="53"/>
      <c r="W35" s="53"/>
      <c r="X35" s="53"/>
      <c r="Y35" s="53"/>
      <c r="Z35" s="54"/>
    </row>
    <row r="36" spans="1:27"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row>
    <row r="37" spans="1:27"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27"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27"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27" ht="18.75">
      <c r="A40" s="14">
        <f>S34+1</f>
        <v>45291</v>
      </c>
      <c r="B40" s="15"/>
      <c r="C40" s="12">
        <f>A40+1</f>
        <v>45292</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27">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27">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27">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27">
      <c r="A44" s="52"/>
      <c r="B44" s="53"/>
      <c r="C44" s="55"/>
      <c r="D44" s="56"/>
      <c r="E44" s="18"/>
      <c r="F44" s="6"/>
      <c r="G44" s="6"/>
      <c r="H44" s="6"/>
      <c r="I44" s="6"/>
      <c r="J44" s="6"/>
      <c r="K44" s="74" t="s">
        <v>16</v>
      </c>
      <c r="L44" s="74"/>
      <c r="M44" s="74"/>
      <c r="N44" s="74"/>
      <c r="O44" s="74"/>
      <c r="P44" s="74"/>
      <c r="Q44" s="74"/>
      <c r="R44" s="74"/>
      <c r="S44" s="74"/>
      <c r="T44" s="74"/>
      <c r="U44" s="74"/>
      <c r="V44" s="74"/>
      <c r="W44" s="74"/>
      <c r="X44" s="74"/>
      <c r="Y44" s="74"/>
      <c r="Z44" s="75"/>
    </row>
    <row r="45" spans="1:27" s="1" customFormat="1">
      <c r="A45" s="66"/>
      <c r="B45" s="67"/>
      <c r="C45" s="69"/>
      <c r="D45" s="70"/>
      <c r="E45" s="19"/>
      <c r="F45" s="20"/>
      <c r="G45" s="20"/>
      <c r="H45" s="20"/>
      <c r="I45" s="20"/>
      <c r="J45" s="20"/>
      <c r="K45" s="76" t="s">
        <v>1</v>
      </c>
      <c r="L45" s="76"/>
      <c r="M45" s="76"/>
      <c r="N45" s="76"/>
      <c r="O45" s="76"/>
      <c r="P45" s="76"/>
      <c r="Q45" s="76"/>
      <c r="R45" s="76"/>
      <c r="S45" s="76"/>
      <c r="T45" s="76"/>
      <c r="U45" s="76"/>
      <c r="V45" s="76"/>
      <c r="W45" s="76"/>
      <c r="X45" s="76"/>
      <c r="Y45" s="76"/>
      <c r="Z45" s="7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51" priority="3">
      <formula>MONTH(A10)&lt;&gt;MONTH($A$1)</formula>
    </cfRule>
    <cfRule type="expression" dxfId="50" priority="4">
      <formula>OR(WEEKDAY(A10,1)=1,WEEKDAY(A10,1)=7)</formula>
    </cfRule>
  </conditionalFormatting>
  <conditionalFormatting sqref="I10 I16 I22 I28 I34">
    <cfRule type="expression" dxfId="49" priority="1">
      <formula>MONTH(I10)&lt;&gt;MONTH($A$1)</formula>
    </cfRule>
    <cfRule type="expression" dxfId="48" priority="2">
      <formula>OR(WEEKDAY(I10,1)=1,WEEKDAY(I10,1)=7)</formula>
    </cfRule>
  </conditionalFormatting>
  <hyperlinks>
    <hyperlink ref="K45" r:id="rId1" xr:uid="{8F84DC77-6893-42C5-BFAD-EED5F4030E18}"/>
    <hyperlink ref="K44:Z44" r:id="rId2" display="Calendar Templates by Vertex42" xr:uid="{3634F308-29DC-4335-B9BA-FD9D4A8F07D4}"/>
    <hyperlink ref="K45:Z45" r:id="rId3" display="https://www.vertex42.com/calendars/" xr:uid="{FEDA51E5-2CE0-4AD6-BA82-040F3824BE71}"/>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G45"/>
  <sheetViews>
    <sheetView showGridLines="0" topLeftCell="B17" workbookViewId="0">
      <selection activeCell="AG34" sqref="AG34"/>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 min="33" max="33" width="46.85546875" customWidth="1"/>
  </cols>
  <sheetData>
    <row r="1" spans="1:33" s="3" customFormat="1" ht="15" customHeight="1">
      <c r="A1" s="47">
        <f>DATE(AD18,AD20,1)</f>
        <v>44562</v>
      </c>
      <c r="B1" s="47"/>
      <c r="C1" s="47"/>
      <c r="D1" s="47"/>
      <c r="E1" s="47"/>
      <c r="F1" s="47"/>
      <c r="G1" s="47"/>
      <c r="H1" s="47"/>
      <c r="I1" s="11"/>
      <c r="J1" s="11"/>
      <c r="K1" s="48">
        <f>DATE(YEAR(A1),MONTH(A1)-1,1)</f>
        <v>44531</v>
      </c>
      <c r="L1" s="48"/>
      <c r="M1" s="48"/>
      <c r="N1" s="48"/>
      <c r="O1" s="48"/>
      <c r="P1" s="48"/>
      <c r="Q1" s="48"/>
      <c r="S1" s="48">
        <f>DATE(YEAR(A1),MONTH(A1)+1,1)</f>
        <v>44593</v>
      </c>
      <c r="T1" s="48"/>
      <c r="U1" s="48"/>
      <c r="V1" s="48"/>
      <c r="W1" s="48"/>
      <c r="X1" s="48"/>
      <c r="Y1" s="48"/>
    </row>
    <row r="2" spans="1:33" s="3" customFormat="1" ht="11.25" customHeight="1">
      <c r="A2" s="47"/>
      <c r="B2" s="47"/>
      <c r="C2" s="47"/>
      <c r="D2" s="47"/>
      <c r="E2" s="47"/>
      <c r="F2" s="47"/>
      <c r="G2" s="47"/>
      <c r="H2" s="4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33" s="4" customFormat="1" ht="9" customHeight="1">
      <c r="A3" s="47"/>
      <c r="B3" s="47"/>
      <c r="C3" s="47"/>
      <c r="D3" s="47"/>
      <c r="E3" s="47"/>
      <c r="F3" s="47"/>
      <c r="G3" s="47"/>
      <c r="H3" s="47"/>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f t="shared" si="0"/>
        <v>44531</v>
      </c>
      <c r="O3" s="22">
        <f t="shared" si="0"/>
        <v>44532</v>
      </c>
      <c r="P3" s="22">
        <f t="shared" si="0"/>
        <v>44533</v>
      </c>
      <c r="Q3" s="22">
        <f t="shared" si="0"/>
        <v>44534</v>
      </c>
      <c r="R3" s="3"/>
      <c r="S3" s="22" t="str">
        <f t="shared" ref="S3:Y8" si="1">IF(MONTH($S$1)&lt;&gt;MONTH($S$1-(WEEKDAY($S$1,1)-(start_day-1))-IF((WEEKDAY($S$1,1)-(start_day-1))&lt;=0,7,0)+(ROW(S3)-ROW($S$3))*7+(COLUMN(S3)-COLUMN($S$3)+1)),"",$S$1-(WEEKDAY($S$1,1)-(start_day-1))-IF((WEEKDAY($S$1,1)-(start_day-1))&lt;=0,7,0)+(ROW(S3)-ROW($S$3))*7+(COLUMN(S3)-COLUMN($S$3)+1))</f>
        <v/>
      </c>
      <c r="T3" s="22" t="str">
        <f t="shared" si="1"/>
        <v/>
      </c>
      <c r="U3" s="22">
        <f t="shared" si="1"/>
        <v>44593</v>
      </c>
      <c r="V3" s="22">
        <f t="shared" si="1"/>
        <v>44594</v>
      </c>
      <c r="W3" s="22">
        <f t="shared" si="1"/>
        <v>44595</v>
      </c>
      <c r="X3" s="22">
        <f t="shared" si="1"/>
        <v>44596</v>
      </c>
      <c r="Y3" s="22">
        <f t="shared" si="1"/>
        <v>44597</v>
      </c>
      <c r="AB3" s="3"/>
      <c r="AC3" s="3"/>
      <c r="AD3" s="3"/>
      <c r="AE3" s="3"/>
    </row>
    <row r="4" spans="1:33" s="4" customFormat="1" ht="9" customHeight="1">
      <c r="A4" s="47"/>
      <c r="B4" s="47"/>
      <c r="C4" s="47"/>
      <c r="D4" s="47"/>
      <c r="E4" s="47"/>
      <c r="F4" s="47"/>
      <c r="G4" s="47"/>
      <c r="H4" s="47"/>
      <c r="I4" s="11"/>
      <c r="J4" s="11"/>
      <c r="K4" s="22">
        <f t="shared" si="0"/>
        <v>44535</v>
      </c>
      <c r="L4" s="22">
        <f t="shared" si="0"/>
        <v>44536</v>
      </c>
      <c r="M4" s="22">
        <f t="shared" si="0"/>
        <v>44537</v>
      </c>
      <c r="N4" s="22">
        <f t="shared" si="0"/>
        <v>44538</v>
      </c>
      <c r="O4" s="22">
        <f t="shared" si="0"/>
        <v>44539</v>
      </c>
      <c r="P4" s="22">
        <f t="shared" si="0"/>
        <v>44540</v>
      </c>
      <c r="Q4" s="22">
        <f t="shared" si="0"/>
        <v>44541</v>
      </c>
      <c r="R4" s="3"/>
      <c r="S4" s="22">
        <f t="shared" si="1"/>
        <v>44598</v>
      </c>
      <c r="T4" s="22">
        <f t="shared" si="1"/>
        <v>44599</v>
      </c>
      <c r="U4" s="22">
        <f t="shared" si="1"/>
        <v>44600</v>
      </c>
      <c r="V4" s="22">
        <f t="shared" si="1"/>
        <v>44601</v>
      </c>
      <c r="W4" s="22">
        <f t="shared" si="1"/>
        <v>44602</v>
      </c>
      <c r="X4" s="22">
        <f t="shared" si="1"/>
        <v>44603</v>
      </c>
      <c r="Y4" s="22">
        <f t="shared" si="1"/>
        <v>44604</v>
      </c>
      <c r="AB4" s="3"/>
      <c r="AC4" s="3"/>
      <c r="AD4" s="3"/>
      <c r="AE4" s="3"/>
    </row>
    <row r="5" spans="1:33" s="4" customFormat="1" ht="9" customHeight="1">
      <c r="A5" s="47"/>
      <c r="B5" s="47"/>
      <c r="C5" s="47"/>
      <c r="D5" s="47"/>
      <c r="E5" s="47"/>
      <c r="F5" s="47"/>
      <c r="G5" s="47"/>
      <c r="H5" s="47"/>
      <c r="I5" s="11"/>
      <c r="J5" s="11"/>
      <c r="K5" s="22">
        <f t="shared" si="0"/>
        <v>44542</v>
      </c>
      <c r="L5" s="22">
        <f t="shared" si="0"/>
        <v>44543</v>
      </c>
      <c r="M5" s="22">
        <f t="shared" si="0"/>
        <v>44544</v>
      </c>
      <c r="N5" s="22">
        <f t="shared" si="0"/>
        <v>44545</v>
      </c>
      <c r="O5" s="22">
        <f t="shared" si="0"/>
        <v>44546</v>
      </c>
      <c r="P5" s="22">
        <f t="shared" si="0"/>
        <v>44547</v>
      </c>
      <c r="Q5" s="22">
        <f t="shared" si="0"/>
        <v>44548</v>
      </c>
      <c r="R5" s="3"/>
      <c r="S5" s="22">
        <f t="shared" si="1"/>
        <v>44605</v>
      </c>
      <c r="T5" s="22">
        <f t="shared" si="1"/>
        <v>44606</v>
      </c>
      <c r="U5" s="22">
        <f t="shared" si="1"/>
        <v>44607</v>
      </c>
      <c r="V5" s="22">
        <f t="shared" si="1"/>
        <v>44608</v>
      </c>
      <c r="W5" s="22">
        <f t="shared" si="1"/>
        <v>44609</v>
      </c>
      <c r="X5" s="22">
        <f t="shared" si="1"/>
        <v>44610</v>
      </c>
      <c r="Y5" s="22">
        <f t="shared" si="1"/>
        <v>44611</v>
      </c>
      <c r="AB5" s="3"/>
      <c r="AC5" s="3"/>
      <c r="AD5" s="3"/>
      <c r="AE5" s="3"/>
    </row>
    <row r="6" spans="1:33" s="4" customFormat="1" ht="9" customHeight="1">
      <c r="A6" s="47"/>
      <c r="B6" s="47"/>
      <c r="C6" s="47"/>
      <c r="D6" s="47"/>
      <c r="E6" s="47"/>
      <c r="F6" s="47"/>
      <c r="G6" s="47"/>
      <c r="H6" s="47"/>
      <c r="I6" s="11"/>
      <c r="J6" s="11"/>
      <c r="K6" s="22">
        <f t="shared" si="0"/>
        <v>44549</v>
      </c>
      <c r="L6" s="22">
        <f t="shared" si="0"/>
        <v>44550</v>
      </c>
      <c r="M6" s="22">
        <f t="shared" si="0"/>
        <v>44551</v>
      </c>
      <c r="N6" s="22">
        <f t="shared" si="0"/>
        <v>44552</v>
      </c>
      <c r="O6" s="22">
        <f t="shared" si="0"/>
        <v>44553</v>
      </c>
      <c r="P6" s="22">
        <f t="shared" si="0"/>
        <v>44554</v>
      </c>
      <c r="Q6" s="22">
        <f t="shared" si="0"/>
        <v>44555</v>
      </c>
      <c r="R6" s="3"/>
      <c r="S6" s="22">
        <f t="shared" si="1"/>
        <v>44612</v>
      </c>
      <c r="T6" s="22">
        <f t="shared" si="1"/>
        <v>44613</v>
      </c>
      <c r="U6" s="22">
        <f t="shared" si="1"/>
        <v>44614</v>
      </c>
      <c r="V6" s="22">
        <f t="shared" si="1"/>
        <v>44615</v>
      </c>
      <c r="W6" s="22">
        <f t="shared" si="1"/>
        <v>44616</v>
      </c>
      <c r="X6" s="22">
        <f t="shared" si="1"/>
        <v>44617</v>
      </c>
      <c r="Y6" s="22">
        <f t="shared" si="1"/>
        <v>44618</v>
      </c>
      <c r="AB6" s="3"/>
      <c r="AC6" s="3"/>
      <c r="AD6" s="3"/>
      <c r="AE6" s="3"/>
    </row>
    <row r="7" spans="1:33" s="4" customFormat="1" ht="9" customHeight="1">
      <c r="A7" s="47"/>
      <c r="B7" s="47"/>
      <c r="C7" s="47"/>
      <c r="D7" s="47"/>
      <c r="E7" s="47"/>
      <c r="F7" s="47"/>
      <c r="G7" s="47"/>
      <c r="H7" s="47"/>
      <c r="I7" s="11"/>
      <c r="J7" s="11"/>
      <c r="K7" s="22">
        <f t="shared" si="0"/>
        <v>44556</v>
      </c>
      <c r="L7" s="22">
        <f t="shared" si="0"/>
        <v>44557</v>
      </c>
      <c r="M7" s="22">
        <f t="shared" si="0"/>
        <v>44558</v>
      </c>
      <c r="N7" s="22">
        <f t="shared" si="0"/>
        <v>44559</v>
      </c>
      <c r="O7" s="22">
        <f t="shared" si="0"/>
        <v>44560</v>
      </c>
      <c r="P7" s="22">
        <f t="shared" si="0"/>
        <v>44561</v>
      </c>
      <c r="Q7" s="22" t="str">
        <f t="shared" si="0"/>
        <v/>
      </c>
      <c r="R7" s="3"/>
      <c r="S7" s="22">
        <f t="shared" si="1"/>
        <v>44619</v>
      </c>
      <c r="T7" s="22">
        <f t="shared" si="1"/>
        <v>44620</v>
      </c>
      <c r="U7" s="22" t="str">
        <f t="shared" si="1"/>
        <v/>
      </c>
      <c r="V7" s="22" t="str">
        <f t="shared" si="1"/>
        <v/>
      </c>
      <c r="W7" s="22" t="str">
        <f t="shared" si="1"/>
        <v/>
      </c>
      <c r="X7" s="22" t="str">
        <f t="shared" si="1"/>
        <v/>
      </c>
      <c r="Y7" s="22" t="str">
        <f t="shared" si="1"/>
        <v/>
      </c>
      <c r="AB7" s="3"/>
      <c r="AC7" s="3"/>
      <c r="AD7" s="3"/>
      <c r="AE7" s="3"/>
    </row>
    <row r="8" spans="1:33"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33" s="1" customFormat="1" ht="21" customHeight="1">
      <c r="A9" s="49">
        <f>A10</f>
        <v>44556</v>
      </c>
      <c r="B9" s="50"/>
      <c r="C9" s="50">
        <f>C10</f>
        <v>44557</v>
      </c>
      <c r="D9" s="50"/>
      <c r="E9" s="50">
        <f>E10</f>
        <v>44558</v>
      </c>
      <c r="F9" s="50"/>
      <c r="G9" s="50">
        <f>G10</f>
        <v>44559</v>
      </c>
      <c r="H9" s="50"/>
      <c r="I9" s="50">
        <f>I10</f>
        <v>44560</v>
      </c>
      <c r="J9" s="50"/>
      <c r="K9" s="50">
        <f>K10</f>
        <v>44561</v>
      </c>
      <c r="L9" s="50"/>
      <c r="M9" s="50"/>
      <c r="N9" s="50"/>
      <c r="O9" s="50"/>
      <c r="P9" s="50"/>
      <c r="Q9" s="50"/>
      <c r="R9" s="50"/>
      <c r="S9" s="50">
        <f>S10</f>
        <v>44562</v>
      </c>
      <c r="T9" s="50"/>
      <c r="U9" s="50"/>
      <c r="V9" s="50"/>
      <c r="W9" s="50"/>
      <c r="X9" s="50"/>
      <c r="Y9" s="50"/>
      <c r="Z9" s="51"/>
      <c r="AB9"/>
      <c r="AC9" s="43"/>
      <c r="AD9" s="43"/>
      <c r="AE9" s="43"/>
      <c r="AF9" s="43" t="s">
        <v>17</v>
      </c>
    </row>
    <row r="10" spans="1:33" s="1" customFormat="1" ht="18.75">
      <c r="A10" s="14">
        <f>$A$1-(WEEKDAY($A$1,1)-(start_day-1))-IF((WEEKDAY($A$1,1)-(start_day-1))&lt;=0,7,0)+1</f>
        <v>44556</v>
      </c>
      <c r="B10" s="15"/>
      <c r="C10" s="12">
        <f>A10+1</f>
        <v>44557</v>
      </c>
      <c r="D10" s="13"/>
      <c r="E10" s="12">
        <f>C10+1</f>
        <v>44558</v>
      </c>
      <c r="F10" s="13"/>
      <c r="G10" s="12">
        <f>E10+1</f>
        <v>44559</v>
      </c>
      <c r="H10" s="13"/>
      <c r="I10" s="12">
        <f>G10+1</f>
        <v>44560</v>
      </c>
      <c r="J10" s="13"/>
      <c r="K10" s="58">
        <f>I10+1</f>
        <v>44561</v>
      </c>
      <c r="L10" s="59"/>
      <c r="M10" s="60"/>
      <c r="N10" s="60"/>
      <c r="O10" s="60"/>
      <c r="P10" s="60"/>
      <c r="Q10" s="60"/>
      <c r="R10" s="61"/>
      <c r="S10" s="62">
        <f>K10+1</f>
        <v>44562</v>
      </c>
      <c r="T10" s="63"/>
      <c r="U10" s="64"/>
      <c r="V10" s="64"/>
      <c r="W10" s="64"/>
      <c r="X10" s="64"/>
      <c r="Y10" s="64"/>
      <c r="Z10" s="65"/>
      <c r="AB10" s="44"/>
      <c r="AC10" s="44"/>
      <c r="AD10" s="44"/>
      <c r="AE10" s="44"/>
      <c r="AF10" s="44" t="s">
        <v>18</v>
      </c>
    </row>
    <row r="11" spans="1:33"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33"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c r="AF12" s="1" t="s">
        <v>19</v>
      </c>
    </row>
    <row r="13" spans="1:33"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33"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c r="AF14" s="1" t="s">
        <v>20</v>
      </c>
    </row>
    <row r="15" spans="1:33"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c r="AF15" s="1" t="s">
        <v>21</v>
      </c>
      <c r="AG15" s="46" t="s">
        <v>22</v>
      </c>
    </row>
    <row r="16" spans="1:33" s="1" customFormat="1" ht="18.75">
      <c r="A16" s="14">
        <f>S10+1</f>
        <v>44563</v>
      </c>
      <c r="B16" s="15"/>
      <c r="C16" s="12">
        <f>A16+1</f>
        <v>44564</v>
      </c>
      <c r="D16" s="13"/>
      <c r="E16" s="12">
        <f>C16+1</f>
        <v>44565</v>
      </c>
      <c r="F16" s="13"/>
      <c r="G16" s="12">
        <f>E16+1</f>
        <v>44566</v>
      </c>
      <c r="H16" s="13"/>
      <c r="I16" s="12">
        <f>G16+1</f>
        <v>44567</v>
      </c>
      <c r="J16" s="13"/>
      <c r="K16" s="58">
        <f>I16+1</f>
        <v>44568</v>
      </c>
      <c r="L16" s="59"/>
      <c r="M16" s="60"/>
      <c r="N16" s="60"/>
      <c r="O16" s="60"/>
      <c r="P16" s="60"/>
      <c r="Q16" s="60"/>
      <c r="R16" s="61"/>
      <c r="S16" s="62">
        <f>K16+1</f>
        <v>44569</v>
      </c>
      <c r="T16" s="63"/>
      <c r="U16" s="64"/>
      <c r="V16" s="64"/>
      <c r="W16" s="64"/>
      <c r="X16" s="64"/>
      <c r="Y16" s="64"/>
      <c r="Z16" s="65"/>
      <c r="AB16" s="27" t="s">
        <v>2</v>
      </c>
      <c r="AC16" s="10"/>
      <c r="AD16" s="10"/>
      <c r="AG16" s="1" t="s">
        <v>23</v>
      </c>
    </row>
    <row r="17" spans="1:33" s="1" customFormat="1" ht="89.25">
      <c r="A17" s="52"/>
      <c r="B17" s="53"/>
      <c r="C17" s="55"/>
      <c r="D17" s="56"/>
      <c r="E17" s="55"/>
      <c r="F17" s="56"/>
      <c r="G17" s="55"/>
      <c r="H17" s="56"/>
      <c r="I17" s="55"/>
      <c r="J17" s="56"/>
      <c r="K17" s="55"/>
      <c r="L17" s="57"/>
      <c r="M17" s="57"/>
      <c r="N17" s="57"/>
      <c r="O17" s="57"/>
      <c r="P17" s="57"/>
      <c r="Q17" s="57"/>
      <c r="R17" s="56"/>
      <c r="S17" s="52"/>
      <c r="T17" s="53"/>
      <c r="U17" s="53"/>
      <c r="V17" s="53"/>
      <c r="W17" s="53"/>
      <c r="X17" s="53"/>
      <c r="Y17" s="53"/>
      <c r="Z17" s="54"/>
      <c r="AB17" s="10"/>
      <c r="AF17" s="1" t="s">
        <v>24</v>
      </c>
      <c r="AG17" s="46" t="s">
        <v>25</v>
      </c>
    </row>
    <row r="18" spans="1:33" s="1" customFormat="1">
      <c r="A18" s="52"/>
      <c r="B18" s="53"/>
      <c r="C18" s="55"/>
      <c r="D18" s="56"/>
      <c r="E18" s="55"/>
      <c r="F18" s="56"/>
      <c r="G18" s="55"/>
      <c r="H18" s="56"/>
      <c r="I18" s="55"/>
      <c r="J18" s="56"/>
      <c r="K18" s="55"/>
      <c r="L18" s="57"/>
      <c r="M18" s="57"/>
      <c r="N18" s="57"/>
      <c r="O18" s="57"/>
      <c r="P18" s="57"/>
      <c r="Q18" s="57"/>
      <c r="R18" s="56"/>
      <c r="S18" s="52"/>
      <c r="T18" s="53"/>
      <c r="U18" s="53"/>
      <c r="V18" s="53"/>
      <c r="W18" s="53"/>
      <c r="X18" s="53"/>
      <c r="Y18" s="53"/>
      <c r="Z18" s="54"/>
      <c r="AB18" s="10"/>
      <c r="AC18" s="28" t="s">
        <v>3</v>
      </c>
      <c r="AD18" s="29">
        <v>2022</v>
      </c>
    </row>
    <row r="19" spans="1:33" s="1" customFormat="1" ht="5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c r="AB19" s="10"/>
      <c r="AF19" s="1" t="s">
        <v>26</v>
      </c>
      <c r="AG19" s="45" t="s">
        <v>27</v>
      </c>
    </row>
    <row r="20" spans="1:33"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c r="AB20" s="10"/>
      <c r="AC20" s="28" t="s">
        <v>4</v>
      </c>
      <c r="AD20" s="29">
        <v>1</v>
      </c>
    </row>
    <row r="21" spans="1:33"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c r="AB21" s="1"/>
      <c r="AC21" s="1"/>
      <c r="AD21" s="1"/>
      <c r="AE21" s="1"/>
      <c r="AF21" s="1" t="s">
        <v>28</v>
      </c>
      <c r="AG21" s="46" t="s">
        <v>29</v>
      </c>
    </row>
    <row r="22" spans="1:33" s="1" customFormat="1" ht="18.75">
      <c r="A22" s="14">
        <f>S16+1</f>
        <v>44570</v>
      </c>
      <c r="B22" s="15"/>
      <c r="C22" s="12">
        <f>A22+1</f>
        <v>44571</v>
      </c>
      <c r="D22" s="13"/>
      <c r="E22" s="12">
        <f>C22+1</f>
        <v>44572</v>
      </c>
      <c r="F22" s="13"/>
      <c r="G22" s="12">
        <f>E22+1</f>
        <v>44573</v>
      </c>
      <c r="H22" s="13"/>
      <c r="I22" s="12">
        <f>G22+1</f>
        <v>44574</v>
      </c>
      <c r="J22" s="13"/>
      <c r="K22" s="58">
        <f>I22+1</f>
        <v>44575</v>
      </c>
      <c r="L22" s="59"/>
      <c r="M22" s="60"/>
      <c r="N22" s="60"/>
      <c r="O22" s="60"/>
      <c r="P22" s="60"/>
      <c r="Q22" s="60"/>
      <c r="R22" s="61"/>
      <c r="S22" s="62">
        <f>K22+1</f>
        <v>44576</v>
      </c>
      <c r="T22" s="63"/>
      <c r="U22" s="64"/>
      <c r="V22" s="64"/>
      <c r="W22" s="64"/>
      <c r="X22" s="64"/>
      <c r="Y22" s="64"/>
      <c r="Z22" s="65"/>
      <c r="AB22" s="27" t="s">
        <v>5</v>
      </c>
      <c r="AC22" s="2"/>
      <c r="AD22" s="2"/>
      <c r="AE22" s="2"/>
      <c r="AF22" s="1" t="s">
        <v>30</v>
      </c>
      <c r="AG22" s="1" t="s">
        <v>31</v>
      </c>
    </row>
    <row r="23" spans="1:33" s="1" customFormat="1" ht="23.25" customHeight="1">
      <c r="A23" s="52"/>
      <c r="B23" s="53"/>
      <c r="C23" s="55"/>
      <c r="D23" s="56"/>
      <c r="E23" s="55"/>
      <c r="F23" s="56"/>
      <c r="G23" s="55"/>
      <c r="H23" s="56"/>
      <c r="I23" s="55"/>
      <c r="J23" s="56"/>
      <c r="K23" s="78" t="s">
        <v>32</v>
      </c>
      <c r="L23" s="79"/>
      <c r="M23" s="79"/>
      <c r="N23" s="79"/>
      <c r="O23" s="79"/>
      <c r="P23" s="79"/>
      <c r="Q23" s="79"/>
      <c r="R23" s="80"/>
      <c r="S23" s="52"/>
      <c r="T23" s="53"/>
      <c r="U23" s="53"/>
      <c r="V23" s="53"/>
      <c r="W23" s="53"/>
      <c r="X23" s="53"/>
      <c r="Y23" s="53"/>
      <c r="Z23" s="54"/>
      <c r="AC23" s="10"/>
      <c r="AD23" s="10"/>
      <c r="AF23" s="1" t="s">
        <v>33</v>
      </c>
    </row>
    <row r="24" spans="1:33"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c r="AB24" s="10"/>
      <c r="AC24" s="28" t="s">
        <v>6</v>
      </c>
      <c r="AD24" s="29">
        <v>1</v>
      </c>
      <c r="AE24" s="2"/>
      <c r="AF24" s="1" t="s">
        <v>34</v>
      </c>
    </row>
    <row r="25" spans="1:33"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c r="AB25" s="10"/>
      <c r="AC25" s="10"/>
      <c r="AD25" s="10"/>
    </row>
    <row r="26" spans="1:33"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c r="AD26" s="10"/>
      <c r="AF26" s="1" t="s">
        <v>35</v>
      </c>
    </row>
    <row r="27" spans="1:33"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c r="AD27" s="10"/>
      <c r="AE27" s="1"/>
    </row>
    <row r="28" spans="1:33" s="1" customFormat="1" ht="63.75">
      <c r="A28" s="14">
        <f>S22+1</f>
        <v>44577</v>
      </c>
      <c r="B28" s="15"/>
      <c r="C28" s="12">
        <f>A28+1</f>
        <v>44578</v>
      </c>
      <c r="D28" s="13"/>
      <c r="E28" s="12">
        <f>C28+1</f>
        <v>44579</v>
      </c>
      <c r="F28" s="13"/>
      <c r="G28" s="12">
        <f>E28+1</f>
        <v>44580</v>
      </c>
      <c r="H28" s="13"/>
      <c r="I28" s="12">
        <f>G28+1</f>
        <v>44581</v>
      </c>
      <c r="J28" s="13"/>
      <c r="K28" s="58">
        <f>I28+1</f>
        <v>44582</v>
      </c>
      <c r="L28" s="59"/>
      <c r="M28" s="60"/>
      <c r="N28" s="60"/>
      <c r="O28" s="60"/>
      <c r="P28" s="60"/>
      <c r="Q28" s="60"/>
      <c r="R28" s="61"/>
      <c r="S28" s="62">
        <f>K28+1</f>
        <v>44583</v>
      </c>
      <c r="T28" s="63"/>
      <c r="U28" s="64"/>
      <c r="V28" s="64"/>
      <c r="W28" s="64"/>
      <c r="X28" s="64"/>
      <c r="Y28" s="64"/>
      <c r="Z28" s="65"/>
      <c r="AB28" s="27" t="s">
        <v>7</v>
      </c>
      <c r="AC28" s="10"/>
      <c r="AD28" s="10"/>
      <c r="AG28" s="45" t="s">
        <v>36</v>
      </c>
    </row>
    <row r="29" spans="1:33" s="1" customFormat="1">
      <c r="A29" s="52"/>
      <c r="B29" s="53"/>
      <c r="C29" s="55"/>
      <c r="D29" s="56"/>
      <c r="E29" s="55"/>
      <c r="F29" s="56"/>
      <c r="G29" s="55"/>
      <c r="H29" s="56"/>
      <c r="I29" s="55"/>
      <c r="J29" s="56"/>
      <c r="K29" s="55"/>
      <c r="L29" s="57"/>
      <c r="M29" s="57"/>
      <c r="N29" s="57"/>
      <c r="O29" s="57"/>
      <c r="P29" s="57"/>
      <c r="Q29" s="57"/>
      <c r="R29" s="56"/>
      <c r="S29" s="52"/>
      <c r="T29" s="53"/>
      <c r="U29" s="53"/>
      <c r="V29" s="53"/>
      <c r="W29" s="53"/>
      <c r="X29" s="53"/>
      <c r="Y29" s="53"/>
      <c r="Z29" s="54"/>
      <c r="AB29" s="10"/>
      <c r="AC29" s="30" t="s">
        <v>8</v>
      </c>
      <c r="AD29" s="10"/>
    </row>
    <row r="30" spans="1:33"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c r="AB30" s="10"/>
      <c r="AC30" s="30" t="s">
        <v>9</v>
      </c>
      <c r="AD30" s="10"/>
      <c r="AE30" s="2"/>
      <c r="AG30" s="1" t="s">
        <v>37</v>
      </c>
    </row>
    <row r="31" spans="1:33"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c r="AC31" s="10"/>
      <c r="AD31" s="10"/>
    </row>
    <row r="32" spans="1:33"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c r="AD32" s="10"/>
      <c r="AG32" s="1" t="s">
        <v>38</v>
      </c>
    </row>
    <row r="33" spans="1:33"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c r="AD33" s="1"/>
      <c r="AE33" s="1"/>
      <c r="AG33" s="2" t="s">
        <v>39</v>
      </c>
    </row>
    <row r="34" spans="1:33" s="1" customFormat="1" ht="18.75">
      <c r="A34" s="14">
        <f>S28+1</f>
        <v>44584</v>
      </c>
      <c r="B34" s="15"/>
      <c r="C34" s="12">
        <f>A34+1</f>
        <v>44585</v>
      </c>
      <c r="D34" s="13"/>
      <c r="E34" s="12">
        <f>C34+1</f>
        <v>44586</v>
      </c>
      <c r="F34" s="13"/>
      <c r="G34" s="12">
        <f>E34+1</f>
        <v>44587</v>
      </c>
      <c r="H34" s="13"/>
      <c r="I34" s="12">
        <f>G34+1</f>
        <v>44588</v>
      </c>
      <c r="J34" s="13"/>
      <c r="K34" s="58">
        <f>I34+1</f>
        <v>44589</v>
      </c>
      <c r="L34" s="59"/>
      <c r="M34" s="60"/>
      <c r="N34" s="60"/>
      <c r="O34" s="60"/>
      <c r="P34" s="60"/>
      <c r="Q34" s="60"/>
      <c r="R34" s="61"/>
      <c r="S34" s="62">
        <f>K34+1</f>
        <v>44590</v>
      </c>
      <c r="T34" s="63"/>
      <c r="U34" s="64"/>
      <c r="V34" s="64"/>
      <c r="W34" s="64"/>
      <c r="X34" s="64"/>
      <c r="Y34" s="64"/>
      <c r="Z34" s="65"/>
      <c r="AB34" s="27" t="s">
        <v>10</v>
      </c>
      <c r="AC34" s="10"/>
    </row>
    <row r="35" spans="1:33" s="1" customFormat="1">
      <c r="A35" s="52"/>
      <c r="B35" s="53"/>
      <c r="C35" s="55"/>
      <c r="D35" s="56"/>
      <c r="E35" s="55"/>
      <c r="F35" s="56"/>
      <c r="G35" s="55"/>
      <c r="H35" s="56"/>
      <c r="I35" s="55"/>
      <c r="J35" s="56"/>
      <c r="K35" s="55"/>
      <c r="L35" s="57"/>
      <c r="M35" s="57"/>
      <c r="N35" s="57"/>
      <c r="O35" s="57"/>
      <c r="P35" s="57"/>
      <c r="Q35" s="57"/>
      <c r="R35" s="56"/>
      <c r="S35" s="52"/>
      <c r="T35" s="53"/>
      <c r="U35" s="53"/>
      <c r="V35" s="53"/>
      <c r="W35" s="53"/>
      <c r="X35" s="53"/>
      <c r="Y35" s="53"/>
      <c r="Z35" s="54"/>
      <c r="AB35" s="10"/>
      <c r="AC35" s="30" t="s">
        <v>11</v>
      </c>
    </row>
    <row r="36" spans="1:33"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c r="AC36" s="30" t="s">
        <v>12</v>
      </c>
    </row>
    <row r="37" spans="1:33"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33"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33"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33" ht="18.75">
      <c r="A40" s="14">
        <f>S34+1</f>
        <v>44591</v>
      </c>
      <c r="B40" s="15"/>
      <c r="C40" s="12">
        <f>A40+1</f>
        <v>44592</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33">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33">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33">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33">
      <c r="A44" s="52"/>
      <c r="B44" s="53"/>
      <c r="C44" s="55"/>
      <c r="D44" s="56"/>
      <c r="E44" s="18"/>
      <c r="F44" s="6"/>
      <c r="G44" s="6"/>
      <c r="H44" s="6"/>
      <c r="I44" s="6"/>
      <c r="J44" s="6"/>
      <c r="K44" s="81" t="s">
        <v>14</v>
      </c>
      <c r="L44" s="81"/>
      <c r="M44" s="81"/>
      <c r="N44" s="81"/>
      <c r="O44" s="81"/>
      <c r="P44" s="81"/>
      <c r="Q44" s="81"/>
      <c r="R44" s="81"/>
      <c r="S44" s="81"/>
      <c r="T44" s="81"/>
      <c r="U44" s="81"/>
      <c r="V44" s="81"/>
      <c r="W44" s="81"/>
      <c r="X44" s="81"/>
      <c r="Y44" s="81"/>
      <c r="Z44" s="81"/>
    </row>
    <row r="45" spans="1:33" s="1" customFormat="1">
      <c r="A45" s="66"/>
      <c r="B45" s="67"/>
      <c r="C45" s="69"/>
      <c r="D45" s="70"/>
      <c r="E45" s="19"/>
      <c r="F45" s="20"/>
      <c r="G45" s="20"/>
      <c r="H45" s="20"/>
      <c r="I45" s="20"/>
      <c r="J45" s="20"/>
      <c r="K45" s="72" t="s">
        <v>15</v>
      </c>
      <c r="L45" s="72"/>
      <c r="M45" s="72"/>
      <c r="N45" s="72"/>
      <c r="O45" s="72"/>
      <c r="P45" s="72"/>
      <c r="Q45" s="72"/>
      <c r="R45" s="72"/>
      <c r="S45" s="72"/>
      <c r="T45" s="72"/>
      <c r="U45" s="72"/>
      <c r="V45" s="72"/>
      <c r="W45" s="72"/>
      <c r="X45" s="72"/>
      <c r="Y45" s="72"/>
      <c r="Z45" s="73"/>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5:Z45" r:id="rId2" display="https://www.msi-international.com" xr:uid="{00000000-0004-0000-0000-000002000000}"/>
  </hyperlinks>
  <printOptions horizontalCentered="1"/>
  <pageMargins left="0.5" right="0.5" top="0.25" bottom="0.25" header="0.25" footer="0.25"/>
  <pageSetup scale="99" orientation="landscape"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topLeftCell="A4" workbookViewId="0">
      <selection activeCell="I29" sqref="I29:J29"/>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47">
        <f>DATE('1'!AD18,'1'!AD20+1,1)</f>
        <v>44593</v>
      </c>
      <c r="B1" s="47"/>
      <c r="C1" s="47"/>
      <c r="D1" s="47"/>
      <c r="E1" s="47"/>
      <c r="F1" s="47"/>
      <c r="G1" s="47"/>
      <c r="H1" s="47"/>
      <c r="I1" s="11"/>
      <c r="J1" s="11"/>
      <c r="K1" s="48">
        <f>DATE(YEAR(A1),MONTH(A1)-1,1)</f>
        <v>44562</v>
      </c>
      <c r="L1" s="48"/>
      <c r="M1" s="48"/>
      <c r="N1" s="48"/>
      <c r="O1" s="48"/>
      <c r="P1" s="48"/>
      <c r="Q1" s="48"/>
      <c r="S1" s="48">
        <f>DATE(YEAR(A1),MONTH(A1)+1,1)</f>
        <v>44621</v>
      </c>
      <c r="T1" s="48"/>
      <c r="U1" s="48"/>
      <c r="V1" s="48"/>
      <c r="W1" s="48"/>
      <c r="X1" s="48"/>
      <c r="Y1" s="48"/>
    </row>
    <row r="2" spans="1:27" s="3" customFormat="1" ht="11.25" customHeight="1">
      <c r="A2" s="47"/>
      <c r="B2" s="47"/>
      <c r="C2" s="47"/>
      <c r="D2" s="47"/>
      <c r="E2" s="47"/>
      <c r="F2" s="47"/>
      <c r="G2" s="47"/>
      <c r="H2" s="4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c r="A3" s="47"/>
      <c r="B3" s="47"/>
      <c r="C3" s="47"/>
      <c r="D3" s="47"/>
      <c r="E3" s="47"/>
      <c r="F3" s="47"/>
      <c r="G3" s="47"/>
      <c r="H3" s="47"/>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t="str">
        <f t="shared" si="0"/>
        <v/>
      </c>
      <c r="Q3" s="22">
        <f t="shared" si="0"/>
        <v>44562</v>
      </c>
      <c r="R3" s="3"/>
      <c r="S3" s="22" t="str">
        <f t="shared" ref="S3:Y8" si="1">IF(MONTH($S$1)&lt;&gt;MONTH($S$1-(WEEKDAY($S$1,1)-(start_day-1))-IF((WEEKDAY($S$1,1)-(start_day-1))&lt;=0,7,0)+(ROW(S3)-ROW($S$3))*7+(COLUMN(S3)-COLUMN($S$3)+1)),"",$S$1-(WEEKDAY($S$1,1)-(start_day-1))-IF((WEEKDAY($S$1,1)-(start_day-1))&lt;=0,7,0)+(ROW(S3)-ROW($S$3))*7+(COLUMN(S3)-COLUMN($S$3)+1))</f>
        <v/>
      </c>
      <c r="T3" s="22" t="str">
        <f t="shared" si="1"/>
        <v/>
      </c>
      <c r="U3" s="22">
        <f t="shared" si="1"/>
        <v>44621</v>
      </c>
      <c r="V3" s="22">
        <f t="shared" si="1"/>
        <v>44622</v>
      </c>
      <c r="W3" s="22">
        <f t="shared" si="1"/>
        <v>44623</v>
      </c>
      <c r="X3" s="22">
        <f t="shared" si="1"/>
        <v>44624</v>
      </c>
      <c r="Y3" s="22">
        <f t="shared" si="1"/>
        <v>44625</v>
      </c>
    </row>
    <row r="4" spans="1:27" s="4" customFormat="1" ht="9" customHeight="1">
      <c r="A4" s="47"/>
      <c r="B4" s="47"/>
      <c r="C4" s="47"/>
      <c r="D4" s="47"/>
      <c r="E4" s="47"/>
      <c r="F4" s="47"/>
      <c r="G4" s="47"/>
      <c r="H4" s="47"/>
      <c r="I4" s="11"/>
      <c r="J4" s="11"/>
      <c r="K4" s="22">
        <f t="shared" si="0"/>
        <v>44563</v>
      </c>
      <c r="L4" s="22">
        <f t="shared" si="0"/>
        <v>44564</v>
      </c>
      <c r="M4" s="22">
        <f t="shared" si="0"/>
        <v>44565</v>
      </c>
      <c r="N4" s="22">
        <f t="shared" si="0"/>
        <v>44566</v>
      </c>
      <c r="O4" s="22">
        <f t="shared" si="0"/>
        <v>44567</v>
      </c>
      <c r="P4" s="22">
        <f t="shared" si="0"/>
        <v>44568</v>
      </c>
      <c r="Q4" s="22">
        <f t="shared" si="0"/>
        <v>44569</v>
      </c>
      <c r="R4" s="3"/>
      <c r="S4" s="22">
        <f t="shared" si="1"/>
        <v>44626</v>
      </c>
      <c r="T4" s="22">
        <f t="shared" si="1"/>
        <v>44627</v>
      </c>
      <c r="U4" s="22">
        <f t="shared" si="1"/>
        <v>44628</v>
      </c>
      <c r="V4" s="22">
        <f t="shared" si="1"/>
        <v>44629</v>
      </c>
      <c r="W4" s="22">
        <f t="shared" si="1"/>
        <v>44630</v>
      </c>
      <c r="X4" s="22">
        <f t="shared" si="1"/>
        <v>44631</v>
      </c>
      <c r="Y4" s="22">
        <f t="shared" si="1"/>
        <v>44632</v>
      </c>
    </row>
    <row r="5" spans="1:27" s="4" customFormat="1" ht="9" customHeight="1">
      <c r="A5" s="47"/>
      <c r="B5" s="47"/>
      <c r="C5" s="47"/>
      <c r="D5" s="47"/>
      <c r="E5" s="47"/>
      <c r="F5" s="47"/>
      <c r="G5" s="47"/>
      <c r="H5" s="47"/>
      <c r="I5" s="11"/>
      <c r="J5" s="11"/>
      <c r="K5" s="22">
        <f t="shared" si="0"/>
        <v>44570</v>
      </c>
      <c r="L5" s="22">
        <f t="shared" si="0"/>
        <v>44571</v>
      </c>
      <c r="M5" s="22">
        <f t="shared" si="0"/>
        <v>44572</v>
      </c>
      <c r="N5" s="22">
        <f t="shared" si="0"/>
        <v>44573</v>
      </c>
      <c r="O5" s="22">
        <f t="shared" si="0"/>
        <v>44574</v>
      </c>
      <c r="P5" s="22">
        <f t="shared" si="0"/>
        <v>44575</v>
      </c>
      <c r="Q5" s="22">
        <f t="shared" si="0"/>
        <v>44576</v>
      </c>
      <c r="R5" s="3"/>
      <c r="S5" s="22">
        <f t="shared" si="1"/>
        <v>44633</v>
      </c>
      <c r="T5" s="22">
        <f t="shared" si="1"/>
        <v>44634</v>
      </c>
      <c r="U5" s="22">
        <f t="shared" si="1"/>
        <v>44635</v>
      </c>
      <c r="V5" s="22">
        <f t="shared" si="1"/>
        <v>44636</v>
      </c>
      <c r="W5" s="22">
        <f t="shared" si="1"/>
        <v>44637</v>
      </c>
      <c r="X5" s="22">
        <f t="shared" si="1"/>
        <v>44638</v>
      </c>
      <c r="Y5" s="22">
        <f t="shared" si="1"/>
        <v>44639</v>
      </c>
    </row>
    <row r="6" spans="1:27" s="4" customFormat="1" ht="9" customHeight="1">
      <c r="A6" s="47"/>
      <c r="B6" s="47"/>
      <c r="C6" s="47"/>
      <c r="D6" s="47"/>
      <c r="E6" s="47"/>
      <c r="F6" s="47"/>
      <c r="G6" s="47"/>
      <c r="H6" s="47"/>
      <c r="I6" s="11"/>
      <c r="J6" s="11"/>
      <c r="K6" s="22">
        <f t="shared" si="0"/>
        <v>44577</v>
      </c>
      <c r="L6" s="22">
        <f t="shared" si="0"/>
        <v>44578</v>
      </c>
      <c r="M6" s="22">
        <f t="shared" si="0"/>
        <v>44579</v>
      </c>
      <c r="N6" s="22">
        <f t="shared" si="0"/>
        <v>44580</v>
      </c>
      <c r="O6" s="22">
        <f t="shared" si="0"/>
        <v>44581</v>
      </c>
      <c r="P6" s="22">
        <f t="shared" si="0"/>
        <v>44582</v>
      </c>
      <c r="Q6" s="22">
        <f t="shared" si="0"/>
        <v>44583</v>
      </c>
      <c r="R6" s="3"/>
      <c r="S6" s="22">
        <f t="shared" si="1"/>
        <v>44640</v>
      </c>
      <c r="T6" s="22">
        <f t="shared" si="1"/>
        <v>44641</v>
      </c>
      <c r="U6" s="22">
        <f t="shared" si="1"/>
        <v>44642</v>
      </c>
      <c r="V6" s="22">
        <f t="shared" si="1"/>
        <v>44643</v>
      </c>
      <c r="W6" s="22">
        <f t="shared" si="1"/>
        <v>44644</v>
      </c>
      <c r="X6" s="22">
        <f t="shared" si="1"/>
        <v>44645</v>
      </c>
      <c r="Y6" s="22">
        <f t="shared" si="1"/>
        <v>44646</v>
      </c>
    </row>
    <row r="7" spans="1:27" s="4" customFormat="1" ht="9" customHeight="1">
      <c r="A7" s="47"/>
      <c r="B7" s="47"/>
      <c r="C7" s="47"/>
      <c r="D7" s="47"/>
      <c r="E7" s="47"/>
      <c r="F7" s="47"/>
      <c r="G7" s="47"/>
      <c r="H7" s="47"/>
      <c r="I7" s="11"/>
      <c r="J7" s="11"/>
      <c r="K7" s="22">
        <f t="shared" si="0"/>
        <v>44584</v>
      </c>
      <c r="L7" s="22">
        <f t="shared" si="0"/>
        <v>44585</v>
      </c>
      <c r="M7" s="22">
        <f t="shared" si="0"/>
        <v>44586</v>
      </c>
      <c r="N7" s="22">
        <f t="shared" si="0"/>
        <v>44587</v>
      </c>
      <c r="O7" s="22">
        <f t="shared" si="0"/>
        <v>44588</v>
      </c>
      <c r="P7" s="22">
        <f t="shared" si="0"/>
        <v>44589</v>
      </c>
      <c r="Q7" s="22">
        <f t="shared" si="0"/>
        <v>44590</v>
      </c>
      <c r="R7" s="3"/>
      <c r="S7" s="22">
        <f t="shared" si="1"/>
        <v>44647</v>
      </c>
      <c r="T7" s="22">
        <f t="shared" si="1"/>
        <v>44648</v>
      </c>
      <c r="U7" s="22">
        <f t="shared" si="1"/>
        <v>44649</v>
      </c>
      <c r="V7" s="22">
        <f t="shared" si="1"/>
        <v>44650</v>
      </c>
      <c r="W7" s="22">
        <f t="shared" si="1"/>
        <v>44651</v>
      </c>
      <c r="X7" s="22" t="str">
        <f t="shared" si="1"/>
        <v/>
      </c>
      <c r="Y7" s="22" t="str">
        <f t="shared" si="1"/>
        <v/>
      </c>
    </row>
    <row r="8" spans="1:27" s="5" customFormat="1" ht="9" customHeight="1">
      <c r="A8" s="26"/>
      <c r="B8" s="26"/>
      <c r="C8" s="26"/>
      <c r="D8" s="26"/>
      <c r="E8" s="26"/>
      <c r="F8" s="26"/>
      <c r="G8" s="26"/>
      <c r="H8" s="26"/>
      <c r="I8" s="25"/>
      <c r="J8" s="25"/>
      <c r="K8" s="22">
        <f t="shared" si="0"/>
        <v>44591</v>
      </c>
      <c r="L8" s="22">
        <f t="shared" si="0"/>
        <v>44592</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c r="A9" s="49">
        <f>A10</f>
        <v>44591</v>
      </c>
      <c r="B9" s="50"/>
      <c r="C9" s="50">
        <f>C10</f>
        <v>44592</v>
      </c>
      <c r="D9" s="50"/>
      <c r="E9" s="50">
        <f>E10</f>
        <v>44593</v>
      </c>
      <c r="F9" s="50"/>
      <c r="G9" s="50">
        <f>G10</f>
        <v>44594</v>
      </c>
      <c r="H9" s="50"/>
      <c r="I9" s="50">
        <f>I10</f>
        <v>44595</v>
      </c>
      <c r="J9" s="50"/>
      <c r="K9" s="50">
        <f>K10</f>
        <v>44596</v>
      </c>
      <c r="L9" s="50"/>
      <c r="M9" s="50"/>
      <c r="N9" s="50"/>
      <c r="O9" s="50"/>
      <c r="P9" s="50"/>
      <c r="Q9" s="50"/>
      <c r="R9" s="50"/>
      <c r="S9" s="50">
        <f>S10</f>
        <v>44597</v>
      </c>
      <c r="T9" s="50"/>
      <c r="U9" s="50"/>
      <c r="V9" s="50"/>
      <c r="W9" s="50"/>
      <c r="X9" s="50"/>
      <c r="Y9" s="50"/>
      <c r="Z9" s="51"/>
    </row>
    <row r="10" spans="1:27" s="1" customFormat="1" ht="18.75">
      <c r="A10" s="14">
        <f>$A$1-(WEEKDAY($A$1,1)-(start_day-1))-IF((WEEKDAY($A$1,1)-(start_day-1))&lt;=0,7,0)+1</f>
        <v>44591</v>
      </c>
      <c r="B10" s="15"/>
      <c r="C10" s="12">
        <f>A10+1</f>
        <v>44592</v>
      </c>
      <c r="D10" s="13"/>
      <c r="E10" s="12">
        <f>C10+1</f>
        <v>44593</v>
      </c>
      <c r="F10" s="13"/>
      <c r="G10" s="12">
        <f>E10+1</f>
        <v>44594</v>
      </c>
      <c r="H10" s="13"/>
      <c r="I10" s="12">
        <f>G10+1</f>
        <v>44595</v>
      </c>
      <c r="J10" s="13"/>
      <c r="K10" s="58">
        <f>I10+1</f>
        <v>44596</v>
      </c>
      <c r="L10" s="59"/>
      <c r="M10" s="60"/>
      <c r="N10" s="60"/>
      <c r="O10" s="60"/>
      <c r="P10" s="60"/>
      <c r="Q10" s="60"/>
      <c r="R10" s="61"/>
      <c r="S10" s="62">
        <f>K10+1</f>
        <v>44597</v>
      </c>
      <c r="T10" s="63"/>
      <c r="U10" s="64"/>
      <c r="V10" s="64"/>
      <c r="W10" s="64"/>
      <c r="X10" s="64"/>
      <c r="Y10" s="64"/>
      <c r="Z10" s="65"/>
    </row>
    <row r="11" spans="1:27"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27"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row>
    <row r="13" spans="1:27"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27"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row>
    <row r="15" spans="1:27"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row>
    <row r="16" spans="1:27" s="1" customFormat="1" ht="18.75">
      <c r="A16" s="14">
        <f>S10+1</f>
        <v>44598</v>
      </c>
      <c r="B16" s="15"/>
      <c r="C16" s="12">
        <f>A16+1</f>
        <v>44599</v>
      </c>
      <c r="D16" s="13"/>
      <c r="E16" s="12">
        <f>C16+1</f>
        <v>44600</v>
      </c>
      <c r="F16" s="13"/>
      <c r="G16" s="12">
        <f>E16+1</f>
        <v>44601</v>
      </c>
      <c r="H16" s="13"/>
      <c r="I16" s="12">
        <f>G16+1</f>
        <v>44602</v>
      </c>
      <c r="J16" s="13"/>
      <c r="K16" s="58">
        <f>I16+1</f>
        <v>44603</v>
      </c>
      <c r="L16" s="59"/>
      <c r="M16" s="60"/>
      <c r="N16" s="60"/>
      <c r="O16" s="60"/>
      <c r="P16" s="60"/>
      <c r="Q16" s="60"/>
      <c r="R16" s="61"/>
      <c r="S16" s="62">
        <f>K16+1</f>
        <v>44604</v>
      </c>
      <c r="T16" s="63"/>
      <c r="U16" s="64"/>
      <c r="V16" s="64"/>
      <c r="W16" s="64"/>
      <c r="X16" s="64"/>
      <c r="Y16" s="64"/>
      <c r="Z16" s="65"/>
    </row>
    <row r="17" spans="1:27" s="1" customFormat="1">
      <c r="A17" s="52"/>
      <c r="B17" s="53"/>
      <c r="C17" s="55"/>
      <c r="D17" s="56"/>
      <c r="E17" s="55"/>
      <c r="F17" s="56"/>
      <c r="G17" s="55"/>
      <c r="H17" s="56"/>
      <c r="I17" s="55" t="s">
        <v>40</v>
      </c>
      <c r="J17" s="56"/>
      <c r="K17" s="55"/>
      <c r="L17" s="57"/>
      <c r="M17" s="57"/>
      <c r="N17" s="57"/>
      <c r="O17" s="57"/>
      <c r="P17" s="57"/>
      <c r="Q17" s="57"/>
      <c r="R17" s="56"/>
      <c r="S17" s="52"/>
      <c r="T17" s="53"/>
      <c r="U17" s="53"/>
      <c r="V17" s="53"/>
      <c r="W17" s="53"/>
      <c r="X17" s="53"/>
      <c r="Y17" s="53"/>
      <c r="Z17" s="54"/>
    </row>
    <row r="18" spans="1:27" s="1" customFormat="1">
      <c r="A18" s="52"/>
      <c r="B18" s="53"/>
      <c r="C18" s="55"/>
      <c r="D18" s="56"/>
      <c r="E18" s="55"/>
      <c r="F18" s="56"/>
      <c r="G18" s="55"/>
      <c r="H18" s="56"/>
      <c r="I18" s="55"/>
      <c r="J18" s="56"/>
      <c r="K18" s="55"/>
      <c r="L18" s="57"/>
      <c r="M18" s="57"/>
      <c r="N18" s="57"/>
      <c r="O18" s="57"/>
      <c r="P18" s="57"/>
      <c r="Q18" s="57"/>
      <c r="R18" s="56"/>
      <c r="S18" s="52"/>
      <c r="T18" s="53"/>
      <c r="U18" s="53"/>
      <c r="V18" s="53"/>
      <c r="W18" s="53"/>
      <c r="X18" s="53"/>
      <c r="Y18" s="53"/>
      <c r="Z18" s="54"/>
    </row>
    <row r="19" spans="1:27" s="1" customFormat="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row>
    <row r="20" spans="1:27"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row>
    <row r="21" spans="1:27"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row>
    <row r="22" spans="1:27" s="1" customFormat="1" ht="18.75">
      <c r="A22" s="14">
        <f>S16+1</f>
        <v>44605</v>
      </c>
      <c r="B22" s="15"/>
      <c r="C22" s="12">
        <f>A22+1</f>
        <v>44606</v>
      </c>
      <c r="D22" s="13"/>
      <c r="E22" s="12">
        <f>C22+1</f>
        <v>44607</v>
      </c>
      <c r="F22" s="13"/>
      <c r="G22" s="12">
        <f>E22+1</f>
        <v>44608</v>
      </c>
      <c r="H22" s="13"/>
      <c r="I22" s="12">
        <f>G22+1</f>
        <v>44609</v>
      </c>
      <c r="J22" s="13"/>
      <c r="K22" s="58">
        <f>I22+1</f>
        <v>44610</v>
      </c>
      <c r="L22" s="59"/>
      <c r="M22" s="60"/>
      <c r="N22" s="60"/>
      <c r="O22" s="60"/>
      <c r="P22" s="60"/>
      <c r="Q22" s="60"/>
      <c r="R22" s="61"/>
      <c r="S22" s="62">
        <f>K22+1</f>
        <v>44611</v>
      </c>
      <c r="T22" s="63"/>
      <c r="U22" s="64"/>
      <c r="V22" s="64"/>
      <c r="W22" s="64"/>
      <c r="X22" s="64"/>
      <c r="Y22" s="64"/>
      <c r="Z22" s="65"/>
    </row>
    <row r="23" spans="1:27" s="1" customFormat="1">
      <c r="A23" s="52"/>
      <c r="B23" s="53"/>
      <c r="C23" s="55"/>
      <c r="D23" s="56"/>
      <c r="E23" s="55"/>
      <c r="F23" s="56"/>
      <c r="G23" s="55"/>
      <c r="H23" s="56"/>
      <c r="I23" s="55"/>
      <c r="J23" s="56"/>
      <c r="K23" s="55"/>
      <c r="L23" s="57"/>
      <c r="M23" s="57"/>
      <c r="N23" s="57"/>
      <c r="O23" s="57"/>
      <c r="P23" s="57"/>
      <c r="Q23" s="57"/>
      <c r="R23" s="56"/>
      <c r="S23" s="52"/>
      <c r="T23" s="53"/>
      <c r="U23" s="53"/>
      <c r="V23" s="53"/>
      <c r="W23" s="53"/>
      <c r="X23" s="53"/>
      <c r="Y23" s="53"/>
      <c r="Z23" s="54"/>
    </row>
    <row r="24" spans="1:27"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row>
    <row r="25" spans="1:27"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row>
    <row r="26" spans="1:27"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row>
    <row r="27" spans="1:27"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row>
    <row r="28" spans="1:27" s="1" customFormat="1" ht="18.75">
      <c r="A28" s="14">
        <f>S22+1</f>
        <v>44612</v>
      </c>
      <c r="B28" s="15"/>
      <c r="C28" s="12">
        <f>A28+1</f>
        <v>44613</v>
      </c>
      <c r="D28" s="13"/>
      <c r="E28" s="12">
        <f>C28+1</f>
        <v>44614</v>
      </c>
      <c r="F28" s="13"/>
      <c r="G28" s="12">
        <f>E28+1</f>
        <v>44615</v>
      </c>
      <c r="H28" s="13"/>
      <c r="I28" s="12">
        <f>G28+1</f>
        <v>44616</v>
      </c>
      <c r="J28" s="13"/>
      <c r="K28" s="58">
        <f>I28+1</f>
        <v>44617</v>
      </c>
      <c r="L28" s="59"/>
      <c r="M28" s="60"/>
      <c r="N28" s="60"/>
      <c r="O28" s="60"/>
      <c r="P28" s="60"/>
      <c r="Q28" s="60"/>
      <c r="R28" s="61"/>
      <c r="S28" s="62">
        <f>K28+1</f>
        <v>44618</v>
      </c>
      <c r="T28" s="63"/>
      <c r="U28" s="64"/>
      <c r="V28" s="64"/>
      <c r="W28" s="64"/>
      <c r="X28" s="64"/>
      <c r="Y28" s="64"/>
      <c r="Z28" s="65"/>
    </row>
    <row r="29" spans="1:27" s="1" customFormat="1" ht="35.25" customHeight="1">
      <c r="A29" s="52"/>
      <c r="B29" s="53"/>
      <c r="C29" s="55"/>
      <c r="D29" s="56"/>
      <c r="E29" s="55"/>
      <c r="F29" s="56"/>
      <c r="G29" s="55"/>
      <c r="H29" s="56"/>
      <c r="I29" s="78" t="s">
        <v>41</v>
      </c>
      <c r="J29" s="80"/>
      <c r="K29" s="55"/>
      <c r="L29" s="57"/>
      <c r="M29" s="57"/>
      <c r="N29" s="57"/>
      <c r="O29" s="57"/>
      <c r="P29" s="57"/>
      <c r="Q29" s="57"/>
      <c r="R29" s="56"/>
      <c r="S29" s="52"/>
      <c r="T29" s="53"/>
      <c r="U29" s="53"/>
      <c r="V29" s="53"/>
      <c r="W29" s="53"/>
      <c r="X29" s="53"/>
      <c r="Y29" s="53"/>
      <c r="Z29" s="54"/>
    </row>
    <row r="30" spans="1:27"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row>
    <row r="31" spans="1:27"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row>
    <row r="32" spans="1:27"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row>
    <row r="33" spans="1:27"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row>
    <row r="34" spans="1:27" s="1" customFormat="1" ht="18.75">
      <c r="A34" s="14">
        <f>S28+1</f>
        <v>44619</v>
      </c>
      <c r="B34" s="15"/>
      <c r="C34" s="12">
        <f>A34+1</f>
        <v>44620</v>
      </c>
      <c r="D34" s="13"/>
      <c r="E34" s="12">
        <f>C34+1</f>
        <v>44621</v>
      </c>
      <c r="F34" s="13"/>
      <c r="G34" s="12">
        <f>E34+1</f>
        <v>44622</v>
      </c>
      <c r="H34" s="13"/>
      <c r="I34" s="12">
        <f>G34+1</f>
        <v>44623</v>
      </c>
      <c r="J34" s="13"/>
      <c r="K34" s="58">
        <f>I34+1</f>
        <v>44624</v>
      </c>
      <c r="L34" s="59"/>
      <c r="M34" s="60"/>
      <c r="N34" s="60"/>
      <c r="O34" s="60"/>
      <c r="P34" s="60"/>
      <c r="Q34" s="60"/>
      <c r="R34" s="61"/>
      <c r="S34" s="62">
        <f>K34+1</f>
        <v>44625</v>
      </c>
      <c r="T34" s="63"/>
      <c r="U34" s="64"/>
      <c r="V34" s="64"/>
      <c r="W34" s="64"/>
      <c r="X34" s="64"/>
      <c r="Y34" s="64"/>
      <c r="Z34" s="65"/>
    </row>
    <row r="35" spans="1:27" s="1" customFormat="1">
      <c r="A35" s="52"/>
      <c r="B35" s="53"/>
      <c r="C35" s="55"/>
      <c r="D35" s="56"/>
      <c r="E35" s="55"/>
      <c r="F35" s="56"/>
      <c r="G35" s="55"/>
      <c r="H35" s="56"/>
      <c r="I35" s="55"/>
      <c r="J35" s="56"/>
      <c r="K35" s="55"/>
      <c r="L35" s="57"/>
      <c r="M35" s="57"/>
      <c r="N35" s="57"/>
      <c r="O35" s="57"/>
      <c r="P35" s="57"/>
      <c r="Q35" s="57"/>
      <c r="R35" s="56"/>
      <c r="S35" s="52"/>
      <c r="T35" s="53"/>
      <c r="U35" s="53"/>
      <c r="V35" s="53"/>
      <c r="W35" s="53"/>
      <c r="X35" s="53"/>
      <c r="Y35" s="53"/>
      <c r="Z35" s="54"/>
    </row>
    <row r="36" spans="1:27"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row>
    <row r="37" spans="1:27"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27"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27"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27" ht="18.75">
      <c r="A40" s="14">
        <f>S34+1</f>
        <v>44626</v>
      </c>
      <c r="B40" s="15"/>
      <c r="C40" s="12">
        <f>A40+1</f>
        <v>44627</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27">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27">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27">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27">
      <c r="A44" s="52"/>
      <c r="B44" s="53"/>
      <c r="C44" s="55"/>
      <c r="D44" s="56"/>
      <c r="E44" s="18"/>
      <c r="F44" s="6"/>
      <c r="G44" s="6"/>
      <c r="H44" s="6"/>
      <c r="I44" s="6"/>
      <c r="J44" s="6"/>
      <c r="K44" s="74" t="s">
        <v>16</v>
      </c>
      <c r="L44" s="74"/>
      <c r="M44" s="74"/>
      <c r="N44" s="74"/>
      <c r="O44" s="74"/>
      <c r="P44" s="74"/>
      <c r="Q44" s="74"/>
      <c r="R44" s="74"/>
      <c r="S44" s="74"/>
      <c r="T44" s="74"/>
      <c r="U44" s="74"/>
      <c r="V44" s="74"/>
      <c r="W44" s="74"/>
      <c r="X44" s="74"/>
      <c r="Y44" s="74"/>
      <c r="Z44" s="75"/>
    </row>
    <row r="45" spans="1:27" s="1" customFormat="1">
      <c r="A45" s="66"/>
      <c r="B45" s="67"/>
      <c r="C45" s="69"/>
      <c r="D45" s="70"/>
      <c r="E45" s="19"/>
      <c r="F45" s="20"/>
      <c r="G45" s="20"/>
      <c r="H45" s="20"/>
      <c r="I45" s="20"/>
      <c r="J45" s="20"/>
      <c r="K45" s="76" t="s">
        <v>1</v>
      </c>
      <c r="L45" s="76"/>
      <c r="M45" s="76"/>
      <c r="N45" s="76"/>
      <c r="O45" s="76"/>
      <c r="P45" s="76"/>
      <c r="Q45" s="76"/>
      <c r="R45" s="76"/>
      <c r="S45" s="76"/>
      <c r="T45" s="76"/>
      <c r="U45" s="76"/>
      <c r="V45" s="76"/>
      <c r="W45" s="76"/>
      <c r="X45" s="76"/>
      <c r="Y45" s="76"/>
      <c r="Z45" s="7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scale="99" orientation="landscape"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activeCell="AE42" sqref="AE42"/>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47">
        <f>DATE('1'!AD18,'1'!AD20+2,1)</f>
        <v>44621</v>
      </c>
      <c r="B1" s="47"/>
      <c r="C1" s="47"/>
      <c r="D1" s="47"/>
      <c r="E1" s="47"/>
      <c r="F1" s="47"/>
      <c r="G1" s="47"/>
      <c r="H1" s="47"/>
      <c r="I1" s="11"/>
      <c r="J1" s="11"/>
      <c r="K1" s="48">
        <f>DATE(YEAR(A1),MONTH(A1)-1,1)</f>
        <v>44593</v>
      </c>
      <c r="L1" s="48"/>
      <c r="M1" s="48"/>
      <c r="N1" s="48"/>
      <c r="O1" s="48"/>
      <c r="P1" s="48"/>
      <c r="Q1" s="48"/>
      <c r="S1" s="48">
        <f>DATE(YEAR(A1),MONTH(A1)+1,1)</f>
        <v>44652</v>
      </c>
      <c r="T1" s="48"/>
      <c r="U1" s="48"/>
      <c r="V1" s="48"/>
      <c r="W1" s="48"/>
      <c r="X1" s="48"/>
      <c r="Y1" s="48"/>
    </row>
    <row r="2" spans="1:27" s="3" customFormat="1" ht="11.25" customHeight="1">
      <c r="A2" s="47"/>
      <c r="B2" s="47"/>
      <c r="C2" s="47"/>
      <c r="D2" s="47"/>
      <c r="E2" s="47"/>
      <c r="F2" s="47"/>
      <c r="G2" s="47"/>
      <c r="H2" s="4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c r="A3" s="47"/>
      <c r="B3" s="47"/>
      <c r="C3" s="47"/>
      <c r="D3" s="47"/>
      <c r="E3" s="47"/>
      <c r="F3" s="47"/>
      <c r="G3" s="47"/>
      <c r="H3" s="47"/>
      <c r="I3" s="11"/>
      <c r="J3" s="11"/>
      <c r="K3" s="22" t="str">
        <f t="shared" ref="K3:Q8" si="0">IF(MONTH($K$1)&lt;&gt;MONTH($K$1-(WEEKDAY($K$1,1)-(start_day-1))-IF((WEEKDAY($K$1,1)-(start_day-1))&lt;=0,7,0)+(ROW(K3)-ROW($K$3))*7+(COLUMN(K3)-COLUMN($K$3)+1)),"",$K$1-(WEEKDAY($K$1,1)-(start_day-1))-IF((WEEKDAY($K$1,1)-(start_day-1))&lt;=0,7,0)+(ROW(K3)-ROW($K$3))*7+(COLUMN(K3)-COLUMN($K$3)+1))</f>
        <v/>
      </c>
      <c r="L3" s="22" t="str">
        <f t="shared" si="0"/>
        <v/>
      </c>
      <c r="M3" s="22">
        <f t="shared" si="0"/>
        <v>44593</v>
      </c>
      <c r="N3" s="22">
        <f t="shared" si="0"/>
        <v>44594</v>
      </c>
      <c r="O3" s="22">
        <f t="shared" si="0"/>
        <v>44595</v>
      </c>
      <c r="P3" s="22">
        <f t="shared" si="0"/>
        <v>44596</v>
      </c>
      <c r="Q3" s="22">
        <f t="shared" si="0"/>
        <v>44597</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f t="shared" si="1"/>
        <v>44652</v>
      </c>
      <c r="Y3" s="22">
        <f t="shared" si="1"/>
        <v>44653</v>
      </c>
    </row>
    <row r="4" spans="1:27" s="4" customFormat="1" ht="9" customHeight="1">
      <c r="A4" s="47"/>
      <c r="B4" s="47"/>
      <c r="C4" s="47"/>
      <c r="D4" s="47"/>
      <c r="E4" s="47"/>
      <c r="F4" s="47"/>
      <c r="G4" s="47"/>
      <c r="H4" s="47"/>
      <c r="I4" s="11"/>
      <c r="J4" s="11"/>
      <c r="K4" s="22">
        <f t="shared" si="0"/>
        <v>44598</v>
      </c>
      <c r="L4" s="22">
        <f t="shared" si="0"/>
        <v>44599</v>
      </c>
      <c r="M4" s="22">
        <f t="shared" si="0"/>
        <v>44600</v>
      </c>
      <c r="N4" s="22">
        <f t="shared" si="0"/>
        <v>44601</v>
      </c>
      <c r="O4" s="22">
        <f t="shared" si="0"/>
        <v>44602</v>
      </c>
      <c r="P4" s="22">
        <f t="shared" si="0"/>
        <v>44603</v>
      </c>
      <c r="Q4" s="22">
        <f t="shared" si="0"/>
        <v>44604</v>
      </c>
      <c r="R4" s="3"/>
      <c r="S4" s="22">
        <f t="shared" si="1"/>
        <v>44654</v>
      </c>
      <c r="T4" s="22">
        <f t="shared" si="1"/>
        <v>44655</v>
      </c>
      <c r="U4" s="22">
        <f t="shared" si="1"/>
        <v>44656</v>
      </c>
      <c r="V4" s="22">
        <f t="shared" si="1"/>
        <v>44657</v>
      </c>
      <c r="W4" s="22">
        <f t="shared" si="1"/>
        <v>44658</v>
      </c>
      <c r="X4" s="22">
        <f t="shared" si="1"/>
        <v>44659</v>
      </c>
      <c r="Y4" s="22">
        <f t="shared" si="1"/>
        <v>44660</v>
      </c>
    </row>
    <row r="5" spans="1:27" s="4" customFormat="1" ht="9" customHeight="1">
      <c r="A5" s="47"/>
      <c r="B5" s="47"/>
      <c r="C5" s="47"/>
      <c r="D5" s="47"/>
      <c r="E5" s="47"/>
      <c r="F5" s="47"/>
      <c r="G5" s="47"/>
      <c r="H5" s="47"/>
      <c r="I5" s="11"/>
      <c r="J5" s="11"/>
      <c r="K5" s="22">
        <f t="shared" si="0"/>
        <v>44605</v>
      </c>
      <c r="L5" s="22">
        <f t="shared" si="0"/>
        <v>44606</v>
      </c>
      <c r="M5" s="22">
        <f t="shared" si="0"/>
        <v>44607</v>
      </c>
      <c r="N5" s="22">
        <f t="shared" si="0"/>
        <v>44608</v>
      </c>
      <c r="O5" s="22">
        <f t="shared" si="0"/>
        <v>44609</v>
      </c>
      <c r="P5" s="22">
        <f t="shared" si="0"/>
        <v>44610</v>
      </c>
      <c r="Q5" s="22">
        <f t="shared" si="0"/>
        <v>44611</v>
      </c>
      <c r="R5" s="3"/>
      <c r="S5" s="22">
        <f t="shared" si="1"/>
        <v>44661</v>
      </c>
      <c r="T5" s="22">
        <f t="shared" si="1"/>
        <v>44662</v>
      </c>
      <c r="U5" s="22">
        <f t="shared" si="1"/>
        <v>44663</v>
      </c>
      <c r="V5" s="22">
        <f t="shared" si="1"/>
        <v>44664</v>
      </c>
      <c r="W5" s="22">
        <f t="shared" si="1"/>
        <v>44665</v>
      </c>
      <c r="X5" s="22">
        <f t="shared" si="1"/>
        <v>44666</v>
      </c>
      <c r="Y5" s="22">
        <f t="shared" si="1"/>
        <v>44667</v>
      </c>
    </row>
    <row r="6" spans="1:27" s="4" customFormat="1" ht="9" customHeight="1">
      <c r="A6" s="47"/>
      <c r="B6" s="47"/>
      <c r="C6" s="47"/>
      <c r="D6" s="47"/>
      <c r="E6" s="47"/>
      <c r="F6" s="47"/>
      <c r="G6" s="47"/>
      <c r="H6" s="47"/>
      <c r="I6" s="11"/>
      <c r="J6" s="11"/>
      <c r="K6" s="22">
        <f t="shared" si="0"/>
        <v>44612</v>
      </c>
      <c r="L6" s="22">
        <f t="shared" si="0"/>
        <v>44613</v>
      </c>
      <c r="M6" s="22">
        <f t="shared" si="0"/>
        <v>44614</v>
      </c>
      <c r="N6" s="22">
        <f t="shared" si="0"/>
        <v>44615</v>
      </c>
      <c r="O6" s="22">
        <f t="shared" si="0"/>
        <v>44616</v>
      </c>
      <c r="P6" s="22">
        <f t="shared" si="0"/>
        <v>44617</v>
      </c>
      <c r="Q6" s="22">
        <f t="shared" si="0"/>
        <v>44618</v>
      </c>
      <c r="R6" s="3"/>
      <c r="S6" s="22">
        <f t="shared" si="1"/>
        <v>44668</v>
      </c>
      <c r="T6" s="22">
        <f t="shared" si="1"/>
        <v>44669</v>
      </c>
      <c r="U6" s="22">
        <f t="shared" si="1"/>
        <v>44670</v>
      </c>
      <c r="V6" s="22">
        <f t="shared" si="1"/>
        <v>44671</v>
      </c>
      <c r="W6" s="22">
        <f t="shared" si="1"/>
        <v>44672</v>
      </c>
      <c r="X6" s="22">
        <f t="shared" si="1"/>
        <v>44673</v>
      </c>
      <c r="Y6" s="22">
        <f t="shared" si="1"/>
        <v>44674</v>
      </c>
    </row>
    <row r="7" spans="1:27" s="4" customFormat="1" ht="9" customHeight="1">
      <c r="A7" s="47"/>
      <c r="B7" s="47"/>
      <c r="C7" s="47"/>
      <c r="D7" s="47"/>
      <c r="E7" s="47"/>
      <c r="F7" s="47"/>
      <c r="G7" s="47"/>
      <c r="H7" s="47"/>
      <c r="I7" s="11"/>
      <c r="J7" s="11"/>
      <c r="K7" s="22">
        <f t="shared" si="0"/>
        <v>44619</v>
      </c>
      <c r="L7" s="22">
        <f t="shared" si="0"/>
        <v>44620</v>
      </c>
      <c r="M7" s="22" t="str">
        <f t="shared" si="0"/>
        <v/>
      </c>
      <c r="N7" s="22" t="str">
        <f t="shared" si="0"/>
        <v/>
      </c>
      <c r="O7" s="22" t="str">
        <f t="shared" si="0"/>
        <v/>
      </c>
      <c r="P7" s="22" t="str">
        <f t="shared" si="0"/>
        <v/>
      </c>
      <c r="Q7" s="22" t="str">
        <f t="shared" si="0"/>
        <v/>
      </c>
      <c r="R7" s="3"/>
      <c r="S7" s="22">
        <f t="shared" si="1"/>
        <v>44675</v>
      </c>
      <c r="T7" s="22">
        <f t="shared" si="1"/>
        <v>44676</v>
      </c>
      <c r="U7" s="22">
        <f t="shared" si="1"/>
        <v>44677</v>
      </c>
      <c r="V7" s="22">
        <f t="shared" si="1"/>
        <v>44678</v>
      </c>
      <c r="W7" s="22">
        <f t="shared" si="1"/>
        <v>44679</v>
      </c>
      <c r="X7" s="22">
        <f t="shared" si="1"/>
        <v>44680</v>
      </c>
      <c r="Y7" s="22">
        <f t="shared" si="1"/>
        <v>44681</v>
      </c>
    </row>
    <row r="8" spans="1:27"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c r="A9" s="49">
        <f>A10</f>
        <v>44619</v>
      </c>
      <c r="B9" s="50"/>
      <c r="C9" s="50">
        <f>C10</f>
        <v>44620</v>
      </c>
      <c r="D9" s="50"/>
      <c r="E9" s="50">
        <f>E10</f>
        <v>44621</v>
      </c>
      <c r="F9" s="50"/>
      <c r="G9" s="50">
        <f>G10</f>
        <v>44622</v>
      </c>
      <c r="H9" s="50"/>
      <c r="I9" s="50">
        <f>I10</f>
        <v>44623</v>
      </c>
      <c r="J9" s="50"/>
      <c r="K9" s="50">
        <f>K10</f>
        <v>44624</v>
      </c>
      <c r="L9" s="50"/>
      <c r="M9" s="50"/>
      <c r="N9" s="50"/>
      <c r="O9" s="50"/>
      <c r="P9" s="50"/>
      <c r="Q9" s="50"/>
      <c r="R9" s="50"/>
      <c r="S9" s="50">
        <f>S10</f>
        <v>44625</v>
      </c>
      <c r="T9" s="50"/>
      <c r="U9" s="50"/>
      <c r="V9" s="50"/>
      <c r="W9" s="50"/>
      <c r="X9" s="50"/>
      <c r="Y9" s="50"/>
      <c r="Z9" s="51"/>
    </row>
    <row r="10" spans="1:27" s="1" customFormat="1" ht="18.75">
      <c r="A10" s="14">
        <f>$A$1-(WEEKDAY($A$1,1)-(start_day-1))-IF((WEEKDAY($A$1,1)-(start_day-1))&lt;=0,7,0)+1</f>
        <v>44619</v>
      </c>
      <c r="B10" s="15"/>
      <c r="C10" s="12">
        <f>A10+1</f>
        <v>44620</v>
      </c>
      <c r="D10" s="13"/>
      <c r="E10" s="12">
        <f>C10+1</f>
        <v>44621</v>
      </c>
      <c r="F10" s="13"/>
      <c r="G10" s="12">
        <f>E10+1</f>
        <v>44622</v>
      </c>
      <c r="H10" s="13"/>
      <c r="I10" s="12">
        <f>G10+1</f>
        <v>44623</v>
      </c>
      <c r="J10" s="13"/>
      <c r="K10" s="58">
        <f>I10+1</f>
        <v>44624</v>
      </c>
      <c r="L10" s="59"/>
      <c r="M10" s="60"/>
      <c r="N10" s="60"/>
      <c r="O10" s="60"/>
      <c r="P10" s="60"/>
      <c r="Q10" s="60"/>
      <c r="R10" s="61"/>
      <c r="S10" s="62">
        <f>K10+1</f>
        <v>44625</v>
      </c>
      <c r="T10" s="63"/>
      <c r="U10" s="64"/>
      <c r="V10" s="64"/>
      <c r="W10" s="64"/>
      <c r="X10" s="64"/>
      <c r="Y10" s="64"/>
      <c r="Z10" s="65"/>
    </row>
    <row r="11" spans="1:27"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27"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row>
    <row r="13" spans="1:27"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27"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row>
    <row r="15" spans="1:27"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row>
    <row r="16" spans="1:27" s="1" customFormat="1" ht="18.75">
      <c r="A16" s="14">
        <f>S10+1</f>
        <v>44626</v>
      </c>
      <c r="B16" s="15"/>
      <c r="C16" s="12">
        <f>A16+1</f>
        <v>44627</v>
      </c>
      <c r="D16" s="13"/>
      <c r="E16" s="12">
        <f>C16+1</f>
        <v>44628</v>
      </c>
      <c r="F16" s="13"/>
      <c r="G16" s="12">
        <f>E16+1</f>
        <v>44629</v>
      </c>
      <c r="H16" s="13"/>
      <c r="I16" s="12">
        <f>G16+1</f>
        <v>44630</v>
      </c>
      <c r="J16" s="13"/>
      <c r="K16" s="58">
        <f>I16+1</f>
        <v>44631</v>
      </c>
      <c r="L16" s="59"/>
      <c r="M16" s="60"/>
      <c r="N16" s="60"/>
      <c r="O16" s="60"/>
      <c r="P16" s="60"/>
      <c r="Q16" s="60"/>
      <c r="R16" s="61"/>
      <c r="S16" s="62">
        <f>K16+1</f>
        <v>44632</v>
      </c>
      <c r="T16" s="63"/>
      <c r="U16" s="64"/>
      <c r="V16" s="64"/>
      <c r="W16" s="64"/>
      <c r="X16" s="64"/>
      <c r="Y16" s="64"/>
      <c r="Z16" s="65"/>
    </row>
    <row r="17" spans="1:27" s="1" customFormat="1">
      <c r="A17" s="52"/>
      <c r="B17" s="53"/>
      <c r="C17" s="55"/>
      <c r="D17" s="56"/>
      <c r="E17" s="55"/>
      <c r="F17" s="56"/>
      <c r="G17" s="55"/>
      <c r="H17" s="56"/>
      <c r="I17" s="55"/>
      <c r="J17" s="56"/>
      <c r="K17" s="55"/>
      <c r="L17" s="57"/>
      <c r="M17" s="57"/>
      <c r="N17" s="57"/>
      <c r="O17" s="57"/>
      <c r="P17" s="57"/>
      <c r="Q17" s="57"/>
      <c r="R17" s="56"/>
      <c r="S17" s="52"/>
      <c r="T17" s="53"/>
      <c r="U17" s="53"/>
      <c r="V17" s="53"/>
      <c r="W17" s="53"/>
      <c r="X17" s="53"/>
      <c r="Y17" s="53"/>
      <c r="Z17" s="54"/>
    </row>
    <row r="18" spans="1:27" s="1" customFormat="1">
      <c r="A18" s="52"/>
      <c r="B18" s="53"/>
      <c r="C18" s="55"/>
      <c r="D18" s="56"/>
      <c r="E18" s="55"/>
      <c r="F18" s="56"/>
      <c r="G18" s="55"/>
      <c r="H18" s="56"/>
      <c r="I18" s="55"/>
      <c r="J18" s="56"/>
      <c r="K18" s="55"/>
      <c r="L18" s="57"/>
      <c r="M18" s="57"/>
      <c r="N18" s="57"/>
      <c r="O18" s="57"/>
      <c r="P18" s="57"/>
      <c r="Q18" s="57"/>
      <c r="R18" s="56"/>
      <c r="S18" s="52"/>
      <c r="T18" s="53"/>
      <c r="U18" s="53"/>
      <c r="V18" s="53"/>
      <c r="W18" s="53"/>
      <c r="X18" s="53"/>
      <c r="Y18" s="53"/>
      <c r="Z18" s="54"/>
    </row>
    <row r="19" spans="1:27" s="1" customFormat="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row>
    <row r="20" spans="1:27"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row>
    <row r="21" spans="1:27"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row>
    <row r="22" spans="1:27" s="1" customFormat="1" ht="18.75">
      <c r="A22" s="14">
        <f>S16+1</f>
        <v>44633</v>
      </c>
      <c r="B22" s="15"/>
      <c r="C22" s="12">
        <f>A22+1</f>
        <v>44634</v>
      </c>
      <c r="D22" s="13"/>
      <c r="E22" s="12">
        <f>C22+1</f>
        <v>44635</v>
      </c>
      <c r="F22" s="13"/>
      <c r="G22" s="12">
        <f>E22+1</f>
        <v>44636</v>
      </c>
      <c r="H22" s="13"/>
      <c r="I22" s="12">
        <f>G22+1</f>
        <v>44637</v>
      </c>
      <c r="J22" s="13"/>
      <c r="K22" s="58">
        <f>I22+1</f>
        <v>44638</v>
      </c>
      <c r="L22" s="59"/>
      <c r="M22" s="60"/>
      <c r="N22" s="60"/>
      <c r="O22" s="60"/>
      <c r="P22" s="60"/>
      <c r="Q22" s="60"/>
      <c r="R22" s="61"/>
      <c r="S22" s="62">
        <f>K22+1</f>
        <v>44639</v>
      </c>
      <c r="T22" s="63"/>
      <c r="U22" s="64"/>
      <c r="V22" s="64"/>
      <c r="W22" s="64"/>
      <c r="X22" s="64"/>
      <c r="Y22" s="64"/>
      <c r="Z22" s="65"/>
    </row>
    <row r="23" spans="1:27" s="1" customFormat="1">
      <c r="A23" s="52"/>
      <c r="B23" s="53"/>
      <c r="C23" s="55"/>
      <c r="D23" s="56"/>
      <c r="E23" s="55"/>
      <c r="F23" s="56"/>
      <c r="G23" s="55"/>
      <c r="H23" s="56"/>
      <c r="I23" s="55"/>
      <c r="J23" s="56"/>
      <c r="K23" s="55"/>
      <c r="L23" s="57"/>
      <c r="M23" s="57"/>
      <c r="N23" s="57"/>
      <c r="O23" s="57"/>
      <c r="P23" s="57"/>
      <c r="Q23" s="57"/>
      <c r="R23" s="56"/>
      <c r="S23" s="52"/>
      <c r="T23" s="53"/>
      <c r="U23" s="53"/>
      <c r="V23" s="53"/>
      <c r="W23" s="53"/>
      <c r="X23" s="53"/>
      <c r="Y23" s="53"/>
      <c r="Z23" s="54"/>
    </row>
    <row r="24" spans="1:27"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row>
    <row r="25" spans="1:27"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row>
    <row r="26" spans="1:27"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row>
    <row r="27" spans="1:27"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row>
    <row r="28" spans="1:27" s="1" customFormat="1" ht="18.75">
      <c r="A28" s="14">
        <f>S22+1</f>
        <v>44640</v>
      </c>
      <c r="B28" s="15"/>
      <c r="C28" s="12">
        <f>A28+1</f>
        <v>44641</v>
      </c>
      <c r="D28" s="13"/>
      <c r="E28" s="12">
        <f>C28+1</f>
        <v>44642</v>
      </c>
      <c r="F28" s="13"/>
      <c r="G28" s="12">
        <f>E28+1</f>
        <v>44643</v>
      </c>
      <c r="H28" s="13"/>
      <c r="I28" s="12">
        <f>G28+1</f>
        <v>44644</v>
      </c>
      <c r="J28" s="13"/>
      <c r="K28" s="58">
        <f>I28+1</f>
        <v>44645</v>
      </c>
      <c r="L28" s="59"/>
      <c r="M28" s="60"/>
      <c r="N28" s="60"/>
      <c r="O28" s="60"/>
      <c r="P28" s="60"/>
      <c r="Q28" s="60"/>
      <c r="R28" s="61"/>
      <c r="S28" s="62">
        <f>K28+1</f>
        <v>44646</v>
      </c>
      <c r="T28" s="63"/>
      <c r="U28" s="64"/>
      <c r="V28" s="64"/>
      <c r="W28" s="64"/>
      <c r="X28" s="64"/>
      <c r="Y28" s="64"/>
      <c r="Z28" s="65"/>
    </row>
    <row r="29" spans="1:27" s="1" customFormat="1">
      <c r="A29" s="52"/>
      <c r="B29" s="53"/>
      <c r="C29" s="55"/>
      <c r="D29" s="56"/>
      <c r="E29" s="55"/>
      <c r="F29" s="56"/>
      <c r="G29" s="55"/>
      <c r="H29" s="56"/>
      <c r="I29" s="55"/>
      <c r="J29" s="56"/>
      <c r="K29" s="55"/>
      <c r="L29" s="57"/>
      <c r="M29" s="57"/>
      <c r="N29" s="57"/>
      <c r="O29" s="57"/>
      <c r="P29" s="57"/>
      <c r="Q29" s="57"/>
      <c r="R29" s="56"/>
      <c r="S29" s="52"/>
      <c r="T29" s="53"/>
      <c r="U29" s="53"/>
      <c r="V29" s="53"/>
      <c r="W29" s="53"/>
      <c r="X29" s="53"/>
      <c r="Y29" s="53"/>
      <c r="Z29" s="54"/>
    </row>
    <row r="30" spans="1:27"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row>
    <row r="31" spans="1:27"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row>
    <row r="32" spans="1:27"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row>
    <row r="33" spans="1:27"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row>
    <row r="34" spans="1:27" s="1" customFormat="1" ht="18.75">
      <c r="A34" s="14">
        <f>S28+1</f>
        <v>44647</v>
      </c>
      <c r="B34" s="15"/>
      <c r="C34" s="12">
        <f>A34+1</f>
        <v>44648</v>
      </c>
      <c r="D34" s="13"/>
      <c r="E34" s="12">
        <f>C34+1</f>
        <v>44649</v>
      </c>
      <c r="F34" s="13"/>
      <c r="G34" s="12">
        <f>E34+1</f>
        <v>44650</v>
      </c>
      <c r="H34" s="13"/>
      <c r="I34" s="12">
        <f>G34+1</f>
        <v>44651</v>
      </c>
      <c r="J34" s="13"/>
      <c r="K34" s="58">
        <f>I34+1</f>
        <v>44652</v>
      </c>
      <c r="L34" s="59"/>
      <c r="M34" s="60"/>
      <c r="N34" s="60"/>
      <c r="O34" s="60"/>
      <c r="P34" s="60"/>
      <c r="Q34" s="60"/>
      <c r="R34" s="61"/>
      <c r="S34" s="62">
        <f>K34+1</f>
        <v>44653</v>
      </c>
      <c r="T34" s="63"/>
      <c r="U34" s="64"/>
      <c r="V34" s="64"/>
      <c r="W34" s="64"/>
      <c r="X34" s="64"/>
      <c r="Y34" s="64"/>
      <c r="Z34" s="65"/>
    </row>
    <row r="35" spans="1:27" s="1" customFormat="1">
      <c r="A35" s="52"/>
      <c r="B35" s="53"/>
      <c r="C35" s="55"/>
      <c r="D35" s="56"/>
      <c r="E35" s="55"/>
      <c r="F35" s="56"/>
      <c r="G35" s="55"/>
      <c r="H35" s="56"/>
      <c r="I35" s="55"/>
      <c r="J35" s="56"/>
      <c r="K35" s="55"/>
      <c r="L35" s="57"/>
      <c r="M35" s="57"/>
      <c r="N35" s="57"/>
      <c r="O35" s="57"/>
      <c r="P35" s="57"/>
      <c r="Q35" s="57"/>
      <c r="R35" s="56"/>
      <c r="S35" s="52"/>
      <c r="T35" s="53"/>
      <c r="U35" s="53"/>
      <c r="V35" s="53"/>
      <c r="W35" s="53"/>
      <c r="X35" s="53"/>
      <c r="Y35" s="53"/>
      <c r="Z35" s="54"/>
    </row>
    <row r="36" spans="1:27"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row>
    <row r="37" spans="1:27"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27"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27"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27" ht="18.75">
      <c r="A40" s="14">
        <f>S34+1</f>
        <v>44654</v>
      </c>
      <c r="B40" s="15"/>
      <c r="C40" s="12">
        <f>A40+1</f>
        <v>44655</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27">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27">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27">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27">
      <c r="A44" s="52"/>
      <c r="B44" s="53"/>
      <c r="C44" s="55"/>
      <c r="D44" s="56"/>
      <c r="E44" s="18"/>
      <c r="F44" s="6"/>
      <c r="G44" s="6"/>
      <c r="H44" s="6"/>
      <c r="I44" s="6"/>
      <c r="J44" s="6"/>
      <c r="K44" s="74" t="s">
        <v>16</v>
      </c>
      <c r="L44" s="74"/>
      <c r="M44" s="74"/>
      <c r="N44" s="74"/>
      <c r="O44" s="74"/>
      <c r="P44" s="74"/>
      <c r="Q44" s="74"/>
      <c r="R44" s="74"/>
      <c r="S44" s="74"/>
      <c r="T44" s="74"/>
      <c r="U44" s="74"/>
      <c r="V44" s="74"/>
      <c r="W44" s="74"/>
      <c r="X44" s="74"/>
      <c r="Y44" s="74"/>
      <c r="Z44" s="75"/>
    </row>
    <row r="45" spans="1:27" s="1" customFormat="1">
      <c r="A45" s="66"/>
      <c r="B45" s="67"/>
      <c r="C45" s="69"/>
      <c r="D45" s="70"/>
      <c r="E45" s="19"/>
      <c r="F45" s="20"/>
      <c r="G45" s="20"/>
      <c r="H45" s="20"/>
      <c r="I45" s="20"/>
      <c r="J45" s="20"/>
      <c r="K45" s="76" t="s">
        <v>1</v>
      </c>
      <c r="L45" s="76"/>
      <c r="M45" s="76"/>
      <c r="N45" s="76"/>
      <c r="O45" s="76"/>
      <c r="P45" s="76"/>
      <c r="Q45" s="76"/>
      <c r="R45" s="76"/>
      <c r="S45" s="76"/>
      <c r="T45" s="76"/>
      <c r="U45" s="76"/>
      <c r="V45" s="76"/>
      <c r="W45" s="76"/>
      <c r="X45" s="76"/>
      <c r="Y45" s="76"/>
      <c r="Z45" s="7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scale="99" orientation="landscape"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activeCell="I35" sqref="I35:J35"/>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47">
        <f>DATE('1'!AD18,'1'!AD20+3,1)</f>
        <v>44652</v>
      </c>
      <c r="B1" s="47"/>
      <c r="C1" s="47"/>
      <c r="D1" s="47"/>
      <c r="E1" s="47"/>
      <c r="F1" s="47"/>
      <c r="G1" s="47"/>
      <c r="H1" s="47"/>
      <c r="I1" s="11"/>
      <c r="J1" s="11"/>
      <c r="K1" s="48">
        <f>DATE(YEAR(A1),MONTH(A1)-1,1)</f>
        <v>44621</v>
      </c>
      <c r="L1" s="48"/>
      <c r="M1" s="48"/>
      <c r="N1" s="48"/>
      <c r="O1" s="48"/>
      <c r="P1" s="48"/>
      <c r="Q1" s="48"/>
      <c r="S1" s="48">
        <f>DATE(YEAR(A1),MONTH(A1)+1,1)</f>
        <v>44682</v>
      </c>
      <c r="T1" s="48"/>
      <c r="U1" s="48"/>
      <c r="V1" s="48"/>
      <c r="W1" s="48"/>
      <c r="X1" s="48"/>
      <c r="Y1" s="48"/>
    </row>
    <row r="2" spans="1:27" s="3" customFormat="1" ht="11.25" customHeight="1">
      <c r="A2" s="47"/>
      <c r="B2" s="47"/>
      <c r="C2" s="47"/>
      <c r="D2" s="47"/>
      <c r="E2" s="47"/>
      <c r="F2" s="47"/>
      <c r="G2" s="47"/>
      <c r="H2" s="4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c r="A3" s="47"/>
      <c r="B3" s="47"/>
      <c r="C3" s="47"/>
      <c r="D3" s="47"/>
      <c r="E3" s="47"/>
      <c r="F3" s="47"/>
      <c r="G3" s="47"/>
      <c r="H3" s="47"/>
      <c r="I3" s="11"/>
      <c r="J3" s="11"/>
      <c r="K3" s="22" t="str">
        <f t="shared" ref="K3:Q8" si="0">IF(MONTH($K$1)&lt;&gt;MONTH($K$1-(WEEKDAY($K$1,1)-(start_day-1))-IF((WEEKDAY($K$1,1)-(start_day-1))&lt;=0,7,0)+(ROW(K3)-ROW($K$3))*7+(COLUMN(K3)-COLUMN($K$3)+1)),"",$K$1-(WEEKDAY($K$1,1)-(start_day-1))-IF((WEEKDAY($K$1,1)-(start_day-1))&lt;=0,7,0)+(ROW(K3)-ROW($K$3))*7+(COLUMN(K3)-COLUMN($K$3)+1))</f>
        <v/>
      </c>
      <c r="L3" s="22" t="str">
        <f t="shared" si="0"/>
        <v/>
      </c>
      <c r="M3" s="22">
        <f t="shared" si="0"/>
        <v>44621</v>
      </c>
      <c r="N3" s="22">
        <f t="shared" si="0"/>
        <v>44622</v>
      </c>
      <c r="O3" s="22">
        <f t="shared" si="0"/>
        <v>44623</v>
      </c>
      <c r="P3" s="22">
        <f t="shared" si="0"/>
        <v>44624</v>
      </c>
      <c r="Q3" s="22">
        <f t="shared" si="0"/>
        <v>44625</v>
      </c>
      <c r="R3" s="3"/>
      <c r="S3" s="22">
        <f t="shared" ref="S3:Y8" si="1">IF(MONTH($S$1)&lt;&gt;MONTH($S$1-(WEEKDAY($S$1,1)-(start_day-1))-IF((WEEKDAY($S$1,1)-(start_day-1))&lt;=0,7,0)+(ROW(S3)-ROW($S$3))*7+(COLUMN(S3)-COLUMN($S$3)+1)),"",$S$1-(WEEKDAY($S$1,1)-(start_day-1))-IF((WEEKDAY($S$1,1)-(start_day-1))&lt;=0,7,0)+(ROW(S3)-ROW($S$3))*7+(COLUMN(S3)-COLUMN($S$3)+1))</f>
        <v>44682</v>
      </c>
      <c r="T3" s="22">
        <f t="shared" si="1"/>
        <v>44683</v>
      </c>
      <c r="U3" s="22">
        <f t="shared" si="1"/>
        <v>44684</v>
      </c>
      <c r="V3" s="22">
        <f t="shared" si="1"/>
        <v>44685</v>
      </c>
      <c r="W3" s="22">
        <f t="shared" si="1"/>
        <v>44686</v>
      </c>
      <c r="X3" s="22">
        <f t="shared" si="1"/>
        <v>44687</v>
      </c>
      <c r="Y3" s="22">
        <f t="shared" si="1"/>
        <v>44688</v>
      </c>
    </row>
    <row r="4" spans="1:27" s="4" customFormat="1" ht="9" customHeight="1">
      <c r="A4" s="47"/>
      <c r="B4" s="47"/>
      <c r="C4" s="47"/>
      <c r="D4" s="47"/>
      <c r="E4" s="47"/>
      <c r="F4" s="47"/>
      <c r="G4" s="47"/>
      <c r="H4" s="47"/>
      <c r="I4" s="11"/>
      <c r="J4" s="11"/>
      <c r="K4" s="22">
        <f t="shared" si="0"/>
        <v>44626</v>
      </c>
      <c r="L4" s="22">
        <f t="shared" si="0"/>
        <v>44627</v>
      </c>
      <c r="M4" s="22">
        <f t="shared" si="0"/>
        <v>44628</v>
      </c>
      <c r="N4" s="22">
        <f t="shared" si="0"/>
        <v>44629</v>
      </c>
      <c r="O4" s="22">
        <f t="shared" si="0"/>
        <v>44630</v>
      </c>
      <c r="P4" s="22">
        <f t="shared" si="0"/>
        <v>44631</v>
      </c>
      <c r="Q4" s="22">
        <f t="shared" si="0"/>
        <v>44632</v>
      </c>
      <c r="R4" s="3"/>
      <c r="S4" s="22">
        <f t="shared" si="1"/>
        <v>44689</v>
      </c>
      <c r="T4" s="22">
        <f t="shared" si="1"/>
        <v>44690</v>
      </c>
      <c r="U4" s="22">
        <f t="shared" si="1"/>
        <v>44691</v>
      </c>
      <c r="V4" s="22">
        <f t="shared" si="1"/>
        <v>44692</v>
      </c>
      <c r="W4" s="22">
        <f t="shared" si="1"/>
        <v>44693</v>
      </c>
      <c r="X4" s="22">
        <f t="shared" si="1"/>
        <v>44694</v>
      </c>
      <c r="Y4" s="22">
        <f t="shared" si="1"/>
        <v>44695</v>
      </c>
    </row>
    <row r="5" spans="1:27" s="4" customFormat="1" ht="9" customHeight="1">
      <c r="A5" s="47"/>
      <c r="B5" s="47"/>
      <c r="C5" s="47"/>
      <c r="D5" s="47"/>
      <c r="E5" s="47"/>
      <c r="F5" s="47"/>
      <c r="G5" s="47"/>
      <c r="H5" s="47"/>
      <c r="I5" s="11"/>
      <c r="J5" s="11"/>
      <c r="K5" s="22">
        <f t="shared" si="0"/>
        <v>44633</v>
      </c>
      <c r="L5" s="22">
        <f t="shared" si="0"/>
        <v>44634</v>
      </c>
      <c r="M5" s="22">
        <f t="shared" si="0"/>
        <v>44635</v>
      </c>
      <c r="N5" s="22">
        <f t="shared" si="0"/>
        <v>44636</v>
      </c>
      <c r="O5" s="22">
        <f t="shared" si="0"/>
        <v>44637</v>
      </c>
      <c r="P5" s="22">
        <f t="shared" si="0"/>
        <v>44638</v>
      </c>
      <c r="Q5" s="22">
        <f t="shared" si="0"/>
        <v>44639</v>
      </c>
      <c r="R5" s="3"/>
      <c r="S5" s="22">
        <f t="shared" si="1"/>
        <v>44696</v>
      </c>
      <c r="T5" s="22">
        <f t="shared" si="1"/>
        <v>44697</v>
      </c>
      <c r="U5" s="22">
        <f t="shared" si="1"/>
        <v>44698</v>
      </c>
      <c r="V5" s="22">
        <f t="shared" si="1"/>
        <v>44699</v>
      </c>
      <c r="W5" s="22">
        <f t="shared" si="1"/>
        <v>44700</v>
      </c>
      <c r="X5" s="22">
        <f t="shared" si="1"/>
        <v>44701</v>
      </c>
      <c r="Y5" s="22">
        <f t="shared" si="1"/>
        <v>44702</v>
      </c>
    </row>
    <row r="6" spans="1:27" s="4" customFormat="1" ht="9" customHeight="1">
      <c r="A6" s="47"/>
      <c r="B6" s="47"/>
      <c r="C6" s="47"/>
      <c r="D6" s="47"/>
      <c r="E6" s="47"/>
      <c r="F6" s="47"/>
      <c r="G6" s="47"/>
      <c r="H6" s="47"/>
      <c r="I6" s="11"/>
      <c r="J6" s="11"/>
      <c r="K6" s="22">
        <f t="shared" si="0"/>
        <v>44640</v>
      </c>
      <c r="L6" s="22">
        <f t="shared" si="0"/>
        <v>44641</v>
      </c>
      <c r="M6" s="22">
        <f t="shared" si="0"/>
        <v>44642</v>
      </c>
      <c r="N6" s="22">
        <f t="shared" si="0"/>
        <v>44643</v>
      </c>
      <c r="O6" s="22">
        <f t="shared" si="0"/>
        <v>44644</v>
      </c>
      <c r="P6" s="22">
        <f t="shared" si="0"/>
        <v>44645</v>
      </c>
      <c r="Q6" s="22">
        <f t="shared" si="0"/>
        <v>44646</v>
      </c>
      <c r="R6" s="3"/>
      <c r="S6" s="22">
        <f t="shared" si="1"/>
        <v>44703</v>
      </c>
      <c r="T6" s="22">
        <f t="shared" si="1"/>
        <v>44704</v>
      </c>
      <c r="U6" s="22">
        <f t="shared" si="1"/>
        <v>44705</v>
      </c>
      <c r="V6" s="22">
        <f t="shared" si="1"/>
        <v>44706</v>
      </c>
      <c r="W6" s="22">
        <f t="shared" si="1"/>
        <v>44707</v>
      </c>
      <c r="X6" s="22">
        <f t="shared" si="1"/>
        <v>44708</v>
      </c>
      <c r="Y6" s="22">
        <f t="shared" si="1"/>
        <v>44709</v>
      </c>
    </row>
    <row r="7" spans="1:27" s="4" customFormat="1" ht="9" customHeight="1">
      <c r="A7" s="47"/>
      <c r="B7" s="47"/>
      <c r="C7" s="47"/>
      <c r="D7" s="47"/>
      <c r="E7" s="47"/>
      <c r="F7" s="47"/>
      <c r="G7" s="47"/>
      <c r="H7" s="47"/>
      <c r="I7" s="11"/>
      <c r="J7" s="11"/>
      <c r="K7" s="22">
        <f t="shared" si="0"/>
        <v>44647</v>
      </c>
      <c r="L7" s="22">
        <f t="shared" si="0"/>
        <v>44648</v>
      </c>
      <c r="M7" s="22">
        <f t="shared" si="0"/>
        <v>44649</v>
      </c>
      <c r="N7" s="22">
        <f t="shared" si="0"/>
        <v>44650</v>
      </c>
      <c r="O7" s="22">
        <f t="shared" si="0"/>
        <v>44651</v>
      </c>
      <c r="P7" s="22" t="str">
        <f t="shared" si="0"/>
        <v/>
      </c>
      <c r="Q7" s="22" t="str">
        <f t="shared" si="0"/>
        <v/>
      </c>
      <c r="R7" s="3"/>
      <c r="S7" s="22">
        <f t="shared" si="1"/>
        <v>44710</v>
      </c>
      <c r="T7" s="22">
        <f t="shared" si="1"/>
        <v>44711</v>
      </c>
      <c r="U7" s="22">
        <f t="shared" si="1"/>
        <v>44712</v>
      </c>
      <c r="V7" s="22" t="str">
        <f t="shared" si="1"/>
        <v/>
      </c>
      <c r="W7" s="22" t="str">
        <f t="shared" si="1"/>
        <v/>
      </c>
      <c r="X7" s="22" t="str">
        <f t="shared" si="1"/>
        <v/>
      </c>
      <c r="Y7" s="22" t="str">
        <f t="shared" si="1"/>
        <v/>
      </c>
    </row>
    <row r="8" spans="1:27"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c r="A9" s="49">
        <f>A10</f>
        <v>44647</v>
      </c>
      <c r="B9" s="50"/>
      <c r="C9" s="50">
        <f>C10</f>
        <v>44648</v>
      </c>
      <c r="D9" s="50"/>
      <c r="E9" s="50">
        <f>E10</f>
        <v>44649</v>
      </c>
      <c r="F9" s="50"/>
      <c r="G9" s="50">
        <f>G10</f>
        <v>44650</v>
      </c>
      <c r="H9" s="50"/>
      <c r="I9" s="50">
        <f>I10</f>
        <v>44651</v>
      </c>
      <c r="J9" s="50"/>
      <c r="K9" s="50">
        <f>K10</f>
        <v>44652</v>
      </c>
      <c r="L9" s="50"/>
      <c r="M9" s="50"/>
      <c r="N9" s="50"/>
      <c r="O9" s="50"/>
      <c r="P9" s="50"/>
      <c r="Q9" s="50"/>
      <c r="R9" s="50"/>
      <c r="S9" s="50">
        <f>S10</f>
        <v>44653</v>
      </c>
      <c r="T9" s="50"/>
      <c r="U9" s="50"/>
      <c r="V9" s="50"/>
      <c r="W9" s="50"/>
      <c r="X9" s="50"/>
      <c r="Y9" s="50"/>
      <c r="Z9" s="51"/>
    </row>
    <row r="10" spans="1:27" s="1" customFormat="1" ht="18.75">
      <c r="A10" s="14">
        <f>$A$1-(WEEKDAY($A$1,1)-(start_day-1))-IF((WEEKDAY($A$1,1)-(start_day-1))&lt;=0,7,0)+1</f>
        <v>44647</v>
      </c>
      <c r="B10" s="15"/>
      <c r="C10" s="12">
        <f>A10+1</f>
        <v>44648</v>
      </c>
      <c r="D10" s="13"/>
      <c r="E10" s="12">
        <f>C10+1</f>
        <v>44649</v>
      </c>
      <c r="F10" s="13"/>
      <c r="G10" s="12">
        <f>E10+1</f>
        <v>44650</v>
      </c>
      <c r="H10" s="13"/>
      <c r="I10" s="12">
        <f>G10+1</f>
        <v>44651</v>
      </c>
      <c r="J10" s="13"/>
      <c r="K10" s="58">
        <f>I10+1</f>
        <v>44652</v>
      </c>
      <c r="L10" s="59"/>
      <c r="M10" s="60"/>
      <c r="N10" s="60"/>
      <c r="O10" s="60"/>
      <c r="P10" s="60"/>
      <c r="Q10" s="60"/>
      <c r="R10" s="61"/>
      <c r="S10" s="62">
        <f>K10+1</f>
        <v>44653</v>
      </c>
      <c r="T10" s="63"/>
      <c r="U10" s="64"/>
      <c r="V10" s="64"/>
      <c r="W10" s="64"/>
      <c r="X10" s="64"/>
      <c r="Y10" s="64"/>
      <c r="Z10" s="65"/>
    </row>
    <row r="11" spans="1:27"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27"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row>
    <row r="13" spans="1:27"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27"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row>
    <row r="15" spans="1:27"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row>
    <row r="16" spans="1:27" s="1" customFormat="1" ht="18.75">
      <c r="A16" s="14">
        <f>S10+1</f>
        <v>44654</v>
      </c>
      <c r="B16" s="15"/>
      <c r="C16" s="12">
        <f>A16+1</f>
        <v>44655</v>
      </c>
      <c r="D16" s="13"/>
      <c r="E16" s="12">
        <f>C16+1</f>
        <v>44656</v>
      </c>
      <c r="F16" s="13"/>
      <c r="G16" s="12">
        <f>E16+1</f>
        <v>44657</v>
      </c>
      <c r="H16" s="13"/>
      <c r="I16" s="12">
        <f>G16+1</f>
        <v>44658</v>
      </c>
      <c r="J16" s="13"/>
      <c r="K16" s="58">
        <f>I16+1</f>
        <v>44659</v>
      </c>
      <c r="L16" s="59"/>
      <c r="M16" s="60"/>
      <c r="N16" s="60"/>
      <c r="O16" s="60"/>
      <c r="P16" s="60"/>
      <c r="Q16" s="60"/>
      <c r="R16" s="61"/>
      <c r="S16" s="62">
        <f>K16+1</f>
        <v>44660</v>
      </c>
      <c r="T16" s="63"/>
      <c r="U16" s="64"/>
      <c r="V16" s="64"/>
      <c r="W16" s="64"/>
      <c r="X16" s="64"/>
      <c r="Y16" s="64"/>
      <c r="Z16" s="65"/>
    </row>
    <row r="17" spans="1:27" s="1" customFormat="1">
      <c r="A17" s="52"/>
      <c r="B17" s="53"/>
      <c r="C17" s="55"/>
      <c r="D17" s="56"/>
      <c r="E17" s="55"/>
      <c r="F17" s="56"/>
      <c r="G17" s="55"/>
      <c r="H17" s="56"/>
      <c r="I17" s="55"/>
      <c r="J17" s="56"/>
      <c r="K17" s="55"/>
      <c r="L17" s="57"/>
      <c r="M17" s="57"/>
      <c r="N17" s="57"/>
      <c r="O17" s="57"/>
      <c r="P17" s="57"/>
      <c r="Q17" s="57"/>
      <c r="R17" s="56"/>
      <c r="S17" s="52"/>
      <c r="T17" s="53"/>
      <c r="U17" s="53"/>
      <c r="V17" s="53"/>
      <c r="W17" s="53"/>
      <c r="X17" s="53"/>
      <c r="Y17" s="53"/>
      <c r="Z17" s="54"/>
    </row>
    <row r="18" spans="1:27" s="1" customFormat="1">
      <c r="A18" s="52"/>
      <c r="B18" s="53"/>
      <c r="C18" s="55"/>
      <c r="D18" s="56"/>
      <c r="E18" s="55"/>
      <c r="F18" s="56"/>
      <c r="G18" s="55"/>
      <c r="H18" s="56"/>
      <c r="I18" s="55"/>
      <c r="J18" s="56"/>
      <c r="K18" s="55"/>
      <c r="L18" s="57"/>
      <c r="M18" s="57"/>
      <c r="N18" s="57"/>
      <c r="O18" s="57"/>
      <c r="P18" s="57"/>
      <c r="Q18" s="57"/>
      <c r="R18" s="56"/>
      <c r="S18" s="52"/>
      <c r="T18" s="53"/>
      <c r="U18" s="53"/>
      <c r="V18" s="53"/>
      <c r="W18" s="53"/>
      <c r="X18" s="53"/>
      <c r="Y18" s="53"/>
      <c r="Z18" s="54"/>
    </row>
    <row r="19" spans="1:27" s="1" customFormat="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row>
    <row r="20" spans="1:27"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row>
    <row r="21" spans="1:27"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row>
    <row r="22" spans="1:27" s="1" customFormat="1" ht="18.75">
      <c r="A22" s="14">
        <f>S16+1</f>
        <v>44661</v>
      </c>
      <c r="B22" s="15"/>
      <c r="C22" s="12">
        <f>A22+1</f>
        <v>44662</v>
      </c>
      <c r="D22" s="13"/>
      <c r="E22" s="12">
        <f>C22+1</f>
        <v>44663</v>
      </c>
      <c r="F22" s="13"/>
      <c r="G22" s="12">
        <f>E22+1</f>
        <v>44664</v>
      </c>
      <c r="H22" s="13"/>
      <c r="I22" s="12">
        <f>G22+1</f>
        <v>44665</v>
      </c>
      <c r="J22" s="13"/>
      <c r="K22" s="58">
        <f>I22+1</f>
        <v>44666</v>
      </c>
      <c r="L22" s="59"/>
      <c r="M22" s="60"/>
      <c r="N22" s="60"/>
      <c r="O22" s="60"/>
      <c r="P22" s="60"/>
      <c r="Q22" s="60"/>
      <c r="R22" s="61"/>
      <c r="S22" s="62">
        <f>K22+1</f>
        <v>44667</v>
      </c>
      <c r="T22" s="63"/>
      <c r="U22" s="64"/>
      <c r="V22" s="64"/>
      <c r="W22" s="64"/>
      <c r="X22" s="64"/>
      <c r="Y22" s="64"/>
      <c r="Z22" s="65"/>
    </row>
    <row r="23" spans="1:27" s="1" customFormat="1">
      <c r="A23" s="52"/>
      <c r="B23" s="53"/>
      <c r="C23" s="55"/>
      <c r="D23" s="56"/>
      <c r="E23" s="55"/>
      <c r="F23" s="56"/>
      <c r="G23" s="55"/>
      <c r="H23" s="56"/>
      <c r="I23" s="55" t="s">
        <v>42</v>
      </c>
      <c r="J23" s="56"/>
      <c r="K23" s="55"/>
      <c r="L23" s="57"/>
      <c r="M23" s="57"/>
      <c r="N23" s="57"/>
      <c r="O23" s="57"/>
      <c r="P23" s="57"/>
      <c r="Q23" s="57"/>
      <c r="R23" s="56"/>
      <c r="S23" s="52"/>
      <c r="T23" s="53"/>
      <c r="U23" s="53"/>
      <c r="V23" s="53"/>
      <c r="W23" s="53"/>
      <c r="X23" s="53"/>
      <c r="Y23" s="53"/>
      <c r="Z23" s="54"/>
    </row>
    <row r="24" spans="1:27"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row>
    <row r="25" spans="1:27"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row>
    <row r="26" spans="1:27"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row>
    <row r="27" spans="1:27"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row>
    <row r="28" spans="1:27" s="1" customFormat="1" ht="18.75">
      <c r="A28" s="14">
        <f>S22+1</f>
        <v>44668</v>
      </c>
      <c r="B28" s="15"/>
      <c r="C28" s="12">
        <f>A28+1</f>
        <v>44669</v>
      </c>
      <c r="D28" s="13"/>
      <c r="E28" s="12">
        <f>C28+1</f>
        <v>44670</v>
      </c>
      <c r="F28" s="13"/>
      <c r="G28" s="12">
        <f>E28+1</f>
        <v>44671</v>
      </c>
      <c r="H28" s="13"/>
      <c r="I28" s="12">
        <f>G28+1</f>
        <v>44672</v>
      </c>
      <c r="J28" s="13"/>
      <c r="K28" s="58">
        <f>I28+1</f>
        <v>44673</v>
      </c>
      <c r="L28" s="59"/>
      <c r="M28" s="60"/>
      <c r="N28" s="60"/>
      <c r="O28" s="60"/>
      <c r="P28" s="60"/>
      <c r="Q28" s="60"/>
      <c r="R28" s="61"/>
      <c r="S28" s="62">
        <f>K28+1</f>
        <v>44674</v>
      </c>
      <c r="T28" s="63"/>
      <c r="U28" s="64"/>
      <c r="V28" s="64"/>
      <c r="W28" s="64"/>
      <c r="X28" s="64"/>
      <c r="Y28" s="64"/>
      <c r="Z28" s="65"/>
    </row>
    <row r="29" spans="1:27" s="1" customFormat="1">
      <c r="A29" s="52"/>
      <c r="B29" s="53"/>
      <c r="C29" s="55"/>
      <c r="D29" s="56"/>
      <c r="E29" s="55"/>
      <c r="F29" s="56"/>
      <c r="G29" s="55"/>
      <c r="H29" s="56"/>
      <c r="I29" s="55"/>
      <c r="J29" s="56"/>
      <c r="K29" s="55"/>
      <c r="L29" s="57"/>
      <c r="M29" s="57"/>
      <c r="N29" s="57"/>
      <c r="O29" s="57"/>
      <c r="P29" s="57"/>
      <c r="Q29" s="57"/>
      <c r="R29" s="56"/>
      <c r="S29" s="52"/>
      <c r="T29" s="53"/>
      <c r="U29" s="53"/>
      <c r="V29" s="53"/>
      <c r="W29" s="53"/>
      <c r="X29" s="53"/>
      <c r="Y29" s="53"/>
      <c r="Z29" s="54"/>
    </row>
    <row r="30" spans="1:27"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row>
    <row r="31" spans="1:27"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row>
    <row r="32" spans="1:27"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row>
    <row r="33" spans="1:27"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row>
    <row r="34" spans="1:27" s="1" customFormat="1" ht="18.75">
      <c r="A34" s="14">
        <f>S28+1</f>
        <v>44675</v>
      </c>
      <c r="B34" s="15"/>
      <c r="C34" s="12">
        <f>A34+1</f>
        <v>44676</v>
      </c>
      <c r="D34" s="13"/>
      <c r="E34" s="12">
        <f>C34+1</f>
        <v>44677</v>
      </c>
      <c r="F34" s="13"/>
      <c r="G34" s="12">
        <f>E34+1</f>
        <v>44678</v>
      </c>
      <c r="H34" s="13"/>
      <c r="I34" s="12">
        <f>G34+1</f>
        <v>44679</v>
      </c>
      <c r="J34" s="13"/>
      <c r="K34" s="58">
        <f>I34+1</f>
        <v>44680</v>
      </c>
      <c r="L34" s="59"/>
      <c r="M34" s="60"/>
      <c r="N34" s="60"/>
      <c r="O34" s="60"/>
      <c r="P34" s="60"/>
      <c r="Q34" s="60"/>
      <c r="R34" s="61"/>
      <c r="S34" s="62">
        <f>K34+1</f>
        <v>44681</v>
      </c>
      <c r="T34" s="63"/>
      <c r="U34" s="64"/>
      <c r="V34" s="64"/>
      <c r="W34" s="64"/>
      <c r="X34" s="64"/>
      <c r="Y34" s="64"/>
      <c r="Z34" s="65"/>
    </row>
    <row r="35" spans="1:27" s="1" customFormat="1" ht="30" customHeight="1">
      <c r="A35" s="52"/>
      <c r="B35" s="53"/>
      <c r="C35" s="55"/>
      <c r="D35" s="56"/>
      <c r="E35" s="55"/>
      <c r="F35" s="56"/>
      <c r="G35" s="55"/>
      <c r="H35" s="56"/>
      <c r="I35" s="78" t="s">
        <v>41</v>
      </c>
      <c r="J35" s="80"/>
      <c r="K35" s="55"/>
      <c r="L35" s="57"/>
      <c r="M35" s="57"/>
      <c r="N35" s="57"/>
      <c r="O35" s="57"/>
      <c r="P35" s="57"/>
      <c r="Q35" s="57"/>
      <c r="R35" s="56"/>
      <c r="S35" s="52"/>
      <c r="T35" s="53"/>
      <c r="U35" s="53"/>
      <c r="V35" s="53"/>
      <c r="W35" s="53"/>
      <c r="X35" s="53"/>
      <c r="Y35" s="53"/>
      <c r="Z35" s="54"/>
    </row>
    <row r="36" spans="1:27"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row>
    <row r="37" spans="1:27"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27"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27"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27" ht="18.75">
      <c r="A40" s="14">
        <f>S34+1</f>
        <v>44682</v>
      </c>
      <c r="B40" s="15"/>
      <c r="C40" s="12">
        <f>A40+1</f>
        <v>44683</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27">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27">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27">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27">
      <c r="A44" s="52"/>
      <c r="B44" s="53"/>
      <c r="C44" s="55"/>
      <c r="D44" s="56"/>
      <c r="E44" s="18"/>
      <c r="F44" s="6"/>
      <c r="G44" s="6"/>
      <c r="H44" s="6"/>
      <c r="I44" s="6"/>
      <c r="J44" s="6"/>
      <c r="K44" s="74" t="s">
        <v>16</v>
      </c>
      <c r="L44" s="74"/>
      <c r="M44" s="74"/>
      <c r="N44" s="74"/>
      <c r="O44" s="74"/>
      <c r="P44" s="74"/>
      <c r="Q44" s="74"/>
      <c r="R44" s="74"/>
      <c r="S44" s="74"/>
      <c r="T44" s="74"/>
      <c r="U44" s="74"/>
      <c r="V44" s="74"/>
      <c r="W44" s="74"/>
      <c r="X44" s="74"/>
      <c r="Y44" s="74"/>
      <c r="Z44" s="75"/>
    </row>
    <row r="45" spans="1:27" s="1" customFormat="1">
      <c r="A45" s="66"/>
      <c r="B45" s="67"/>
      <c r="C45" s="69"/>
      <c r="D45" s="70"/>
      <c r="E45" s="19"/>
      <c r="F45" s="20"/>
      <c r="G45" s="20"/>
      <c r="H45" s="20"/>
      <c r="I45" s="20"/>
      <c r="J45" s="20"/>
      <c r="K45" s="76" t="s">
        <v>1</v>
      </c>
      <c r="L45" s="76"/>
      <c r="M45" s="76"/>
      <c r="N45" s="76"/>
      <c r="O45" s="76"/>
      <c r="P45" s="76"/>
      <c r="Q45" s="76"/>
      <c r="R45" s="76"/>
      <c r="S45" s="76"/>
      <c r="T45" s="76"/>
      <c r="U45" s="76"/>
      <c r="V45" s="76"/>
      <c r="W45" s="76"/>
      <c r="X45" s="76"/>
      <c r="Y45" s="76"/>
      <c r="Z45" s="7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scale="99" orientation="landscape"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activeCell="I23" sqref="I23:J23"/>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47">
        <f>DATE('1'!AD18,'1'!AD20+4,1)</f>
        <v>44682</v>
      </c>
      <c r="B1" s="47"/>
      <c r="C1" s="47"/>
      <c r="D1" s="47"/>
      <c r="E1" s="47"/>
      <c r="F1" s="47"/>
      <c r="G1" s="47"/>
      <c r="H1" s="47"/>
      <c r="I1" s="11"/>
      <c r="J1" s="11"/>
      <c r="K1" s="48">
        <f>DATE(YEAR(A1),MONTH(A1)-1,1)</f>
        <v>44652</v>
      </c>
      <c r="L1" s="48"/>
      <c r="M1" s="48"/>
      <c r="N1" s="48"/>
      <c r="O1" s="48"/>
      <c r="P1" s="48"/>
      <c r="Q1" s="48"/>
      <c r="S1" s="48">
        <f>DATE(YEAR(A1),MONTH(A1)+1,1)</f>
        <v>44713</v>
      </c>
      <c r="T1" s="48"/>
      <c r="U1" s="48"/>
      <c r="V1" s="48"/>
      <c r="W1" s="48"/>
      <c r="X1" s="48"/>
      <c r="Y1" s="48"/>
    </row>
    <row r="2" spans="1:27" s="3" customFormat="1" ht="11.25" customHeight="1">
      <c r="A2" s="47"/>
      <c r="B2" s="47"/>
      <c r="C2" s="47"/>
      <c r="D2" s="47"/>
      <c r="E2" s="47"/>
      <c r="F2" s="47"/>
      <c r="G2" s="47"/>
      <c r="H2" s="4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c r="A3" s="47"/>
      <c r="B3" s="47"/>
      <c r="C3" s="47"/>
      <c r="D3" s="47"/>
      <c r="E3" s="47"/>
      <c r="F3" s="47"/>
      <c r="G3" s="47"/>
      <c r="H3" s="47"/>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f t="shared" si="0"/>
        <v>44652</v>
      </c>
      <c r="Q3" s="22">
        <f t="shared" si="0"/>
        <v>44653</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f t="shared" si="1"/>
        <v>44713</v>
      </c>
      <c r="W3" s="22">
        <f t="shared" si="1"/>
        <v>44714</v>
      </c>
      <c r="X3" s="22">
        <f t="shared" si="1"/>
        <v>44715</v>
      </c>
      <c r="Y3" s="22">
        <f t="shared" si="1"/>
        <v>44716</v>
      </c>
    </row>
    <row r="4" spans="1:27" s="4" customFormat="1" ht="9" customHeight="1">
      <c r="A4" s="47"/>
      <c r="B4" s="47"/>
      <c r="C4" s="47"/>
      <c r="D4" s="47"/>
      <c r="E4" s="47"/>
      <c r="F4" s="47"/>
      <c r="G4" s="47"/>
      <c r="H4" s="47"/>
      <c r="I4" s="11"/>
      <c r="J4" s="11"/>
      <c r="K4" s="22">
        <f t="shared" si="0"/>
        <v>44654</v>
      </c>
      <c r="L4" s="22">
        <f t="shared" si="0"/>
        <v>44655</v>
      </c>
      <c r="M4" s="22">
        <f t="shared" si="0"/>
        <v>44656</v>
      </c>
      <c r="N4" s="22">
        <f t="shared" si="0"/>
        <v>44657</v>
      </c>
      <c r="O4" s="22">
        <f t="shared" si="0"/>
        <v>44658</v>
      </c>
      <c r="P4" s="22">
        <f t="shared" si="0"/>
        <v>44659</v>
      </c>
      <c r="Q4" s="22">
        <f t="shared" si="0"/>
        <v>44660</v>
      </c>
      <c r="R4" s="3"/>
      <c r="S4" s="22">
        <f t="shared" si="1"/>
        <v>44717</v>
      </c>
      <c r="T4" s="22">
        <f t="shared" si="1"/>
        <v>44718</v>
      </c>
      <c r="U4" s="22">
        <f t="shared" si="1"/>
        <v>44719</v>
      </c>
      <c r="V4" s="22">
        <f t="shared" si="1"/>
        <v>44720</v>
      </c>
      <c r="W4" s="22">
        <f t="shared" si="1"/>
        <v>44721</v>
      </c>
      <c r="X4" s="22">
        <f t="shared" si="1"/>
        <v>44722</v>
      </c>
      <c r="Y4" s="22">
        <f t="shared" si="1"/>
        <v>44723</v>
      </c>
    </row>
    <row r="5" spans="1:27" s="4" customFormat="1" ht="9" customHeight="1">
      <c r="A5" s="47"/>
      <c r="B5" s="47"/>
      <c r="C5" s="47"/>
      <c r="D5" s="47"/>
      <c r="E5" s="47"/>
      <c r="F5" s="47"/>
      <c r="G5" s="47"/>
      <c r="H5" s="47"/>
      <c r="I5" s="11"/>
      <c r="J5" s="11"/>
      <c r="K5" s="22">
        <f t="shared" si="0"/>
        <v>44661</v>
      </c>
      <c r="L5" s="22">
        <f t="shared" si="0"/>
        <v>44662</v>
      </c>
      <c r="M5" s="22">
        <f t="shared" si="0"/>
        <v>44663</v>
      </c>
      <c r="N5" s="22">
        <f t="shared" si="0"/>
        <v>44664</v>
      </c>
      <c r="O5" s="22">
        <f t="shared" si="0"/>
        <v>44665</v>
      </c>
      <c r="P5" s="22">
        <f t="shared" si="0"/>
        <v>44666</v>
      </c>
      <c r="Q5" s="22">
        <f t="shared" si="0"/>
        <v>44667</v>
      </c>
      <c r="R5" s="3"/>
      <c r="S5" s="22">
        <f t="shared" si="1"/>
        <v>44724</v>
      </c>
      <c r="T5" s="22">
        <f t="shared" si="1"/>
        <v>44725</v>
      </c>
      <c r="U5" s="22">
        <f t="shared" si="1"/>
        <v>44726</v>
      </c>
      <c r="V5" s="22">
        <f t="shared" si="1"/>
        <v>44727</v>
      </c>
      <c r="W5" s="22">
        <f t="shared" si="1"/>
        <v>44728</v>
      </c>
      <c r="X5" s="22">
        <f t="shared" si="1"/>
        <v>44729</v>
      </c>
      <c r="Y5" s="22">
        <f t="shared" si="1"/>
        <v>44730</v>
      </c>
    </row>
    <row r="6" spans="1:27" s="4" customFormat="1" ht="9" customHeight="1">
      <c r="A6" s="47"/>
      <c r="B6" s="47"/>
      <c r="C6" s="47"/>
      <c r="D6" s="47"/>
      <c r="E6" s="47"/>
      <c r="F6" s="47"/>
      <c r="G6" s="47"/>
      <c r="H6" s="47"/>
      <c r="I6" s="11"/>
      <c r="J6" s="11"/>
      <c r="K6" s="22">
        <f t="shared" si="0"/>
        <v>44668</v>
      </c>
      <c r="L6" s="22">
        <f t="shared" si="0"/>
        <v>44669</v>
      </c>
      <c r="M6" s="22">
        <f t="shared" si="0"/>
        <v>44670</v>
      </c>
      <c r="N6" s="22">
        <f t="shared" si="0"/>
        <v>44671</v>
      </c>
      <c r="O6" s="22">
        <f t="shared" si="0"/>
        <v>44672</v>
      </c>
      <c r="P6" s="22">
        <f t="shared" si="0"/>
        <v>44673</v>
      </c>
      <c r="Q6" s="22">
        <f t="shared" si="0"/>
        <v>44674</v>
      </c>
      <c r="R6" s="3"/>
      <c r="S6" s="22">
        <f t="shared" si="1"/>
        <v>44731</v>
      </c>
      <c r="T6" s="22">
        <f t="shared" si="1"/>
        <v>44732</v>
      </c>
      <c r="U6" s="22">
        <f t="shared" si="1"/>
        <v>44733</v>
      </c>
      <c r="V6" s="22">
        <f t="shared" si="1"/>
        <v>44734</v>
      </c>
      <c r="W6" s="22">
        <f t="shared" si="1"/>
        <v>44735</v>
      </c>
      <c r="X6" s="22">
        <f t="shared" si="1"/>
        <v>44736</v>
      </c>
      <c r="Y6" s="22">
        <f t="shared" si="1"/>
        <v>44737</v>
      </c>
    </row>
    <row r="7" spans="1:27" s="4" customFormat="1" ht="9" customHeight="1">
      <c r="A7" s="47"/>
      <c r="B7" s="47"/>
      <c r="C7" s="47"/>
      <c r="D7" s="47"/>
      <c r="E7" s="47"/>
      <c r="F7" s="47"/>
      <c r="G7" s="47"/>
      <c r="H7" s="47"/>
      <c r="I7" s="11"/>
      <c r="J7" s="11"/>
      <c r="K7" s="22">
        <f t="shared" si="0"/>
        <v>44675</v>
      </c>
      <c r="L7" s="22">
        <f t="shared" si="0"/>
        <v>44676</v>
      </c>
      <c r="M7" s="22">
        <f t="shared" si="0"/>
        <v>44677</v>
      </c>
      <c r="N7" s="22">
        <f t="shared" si="0"/>
        <v>44678</v>
      </c>
      <c r="O7" s="22">
        <f t="shared" si="0"/>
        <v>44679</v>
      </c>
      <c r="P7" s="22">
        <f t="shared" si="0"/>
        <v>44680</v>
      </c>
      <c r="Q7" s="22">
        <f t="shared" si="0"/>
        <v>44681</v>
      </c>
      <c r="R7" s="3"/>
      <c r="S7" s="22">
        <f t="shared" si="1"/>
        <v>44738</v>
      </c>
      <c r="T7" s="22">
        <f t="shared" si="1"/>
        <v>44739</v>
      </c>
      <c r="U7" s="22">
        <f t="shared" si="1"/>
        <v>44740</v>
      </c>
      <c r="V7" s="22">
        <f t="shared" si="1"/>
        <v>44741</v>
      </c>
      <c r="W7" s="22">
        <f t="shared" si="1"/>
        <v>44742</v>
      </c>
      <c r="X7" s="22" t="str">
        <f t="shared" si="1"/>
        <v/>
      </c>
      <c r="Y7" s="22" t="str">
        <f t="shared" si="1"/>
        <v/>
      </c>
    </row>
    <row r="8" spans="1:27"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c r="A9" s="49">
        <f>A10</f>
        <v>44682</v>
      </c>
      <c r="B9" s="50"/>
      <c r="C9" s="50">
        <f>C10</f>
        <v>44683</v>
      </c>
      <c r="D9" s="50"/>
      <c r="E9" s="50">
        <f>E10</f>
        <v>44684</v>
      </c>
      <c r="F9" s="50"/>
      <c r="G9" s="50">
        <f>G10</f>
        <v>44685</v>
      </c>
      <c r="H9" s="50"/>
      <c r="I9" s="50">
        <f>I10</f>
        <v>44686</v>
      </c>
      <c r="J9" s="50"/>
      <c r="K9" s="50">
        <f>K10</f>
        <v>44687</v>
      </c>
      <c r="L9" s="50"/>
      <c r="M9" s="50"/>
      <c r="N9" s="50"/>
      <c r="O9" s="50"/>
      <c r="P9" s="50"/>
      <c r="Q9" s="50"/>
      <c r="R9" s="50"/>
      <c r="S9" s="50">
        <f>S10</f>
        <v>44688</v>
      </c>
      <c r="T9" s="50"/>
      <c r="U9" s="50"/>
      <c r="V9" s="50"/>
      <c r="W9" s="50"/>
      <c r="X9" s="50"/>
      <c r="Y9" s="50"/>
      <c r="Z9" s="51"/>
    </row>
    <row r="10" spans="1:27" s="1" customFormat="1" ht="18.75">
      <c r="A10" s="14">
        <f>$A$1-(WEEKDAY($A$1,1)-(start_day-1))-IF((WEEKDAY($A$1,1)-(start_day-1))&lt;=0,7,0)+1</f>
        <v>44682</v>
      </c>
      <c r="B10" s="15"/>
      <c r="C10" s="12">
        <f>A10+1</f>
        <v>44683</v>
      </c>
      <c r="D10" s="13"/>
      <c r="E10" s="12">
        <f>C10+1</f>
        <v>44684</v>
      </c>
      <c r="F10" s="13"/>
      <c r="G10" s="12">
        <f>E10+1</f>
        <v>44685</v>
      </c>
      <c r="H10" s="13"/>
      <c r="I10" s="12">
        <f>G10+1</f>
        <v>44686</v>
      </c>
      <c r="J10" s="13"/>
      <c r="K10" s="58">
        <f>I10+1</f>
        <v>44687</v>
      </c>
      <c r="L10" s="59"/>
      <c r="M10" s="60"/>
      <c r="N10" s="60"/>
      <c r="O10" s="60"/>
      <c r="P10" s="60"/>
      <c r="Q10" s="60"/>
      <c r="R10" s="61"/>
      <c r="S10" s="62">
        <f>K10+1</f>
        <v>44688</v>
      </c>
      <c r="T10" s="63"/>
      <c r="U10" s="64"/>
      <c r="V10" s="64"/>
      <c r="W10" s="64"/>
      <c r="X10" s="64"/>
      <c r="Y10" s="64"/>
      <c r="Z10" s="65"/>
    </row>
    <row r="11" spans="1:27"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27"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row>
    <row r="13" spans="1:27"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27"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row>
    <row r="15" spans="1:27"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row>
    <row r="16" spans="1:27" s="1" customFormat="1" ht="18.75">
      <c r="A16" s="14">
        <f>S10+1</f>
        <v>44689</v>
      </c>
      <c r="B16" s="15"/>
      <c r="C16" s="12">
        <f>A16+1</f>
        <v>44690</v>
      </c>
      <c r="D16" s="13"/>
      <c r="E16" s="12">
        <f>C16+1</f>
        <v>44691</v>
      </c>
      <c r="F16" s="13"/>
      <c r="G16" s="12">
        <f>E16+1</f>
        <v>44692</v>
      </c>
      <c r="H16" s="13"/>
      <c r="I16" s="12">
        <f>G16+1</f>
        <v>44693</v>
      </c>
      <c r="J16" s="13"/>
      <c r="K16" s="58">
        <f>I16+1</f>
        <v>44694</v>
      </c>
      <c r="L16" s="59"/>
      <c r="M16" s="60"/>
      <c r="N16" s="60"/>
      <c r="O16" s="60"/>
      <c r="P16" s="60"/>
      <c r="Q16" s="60"/>
      <c r="R16" s="61"/>
      <c r="S16" s="62">
        <f>K16+1</f>
        <v>44695</v>
      </c>
      <c r="T16" s="63"/>
      <c r="U16" s="64"/>
      <c r="V16" s="64"/>
      <c r="W16" s="64"/>
      <c r="X16" s="64"/>
      <c r="Y16" s="64"/>
      <c r="Z16" s="65"/>
    </row>
    <row r="17" spans="1:27" s="1" customFormat="1">
      <c r="A17" s="52"/>
      <c r="B17" s="53"/>
      <c r="C17" s="55"/>
      <c r="D17" s="56"/>
      <c r="E17" s="55"/>
      <c r="F17" s="56"/>
      <c r="G17" s="55"/>
      <c r="H17" s="56"/>
      <c r="I17" s="55"/>
      <c r="J17" s="56"/>
      <c r="K17" s="55"/>
      <c r="L17" s="57"/>
      <c r="M17" s="57"/>
      <c r="N17" s="57"/>
      <c r="O17" s="57"/>
      <c r="P17" s="57"/>
      <c r="Q17" s="57"/>
      <c r="R17" s="56"/>
      <c r="S17" s="52"/>
      <c r="T17" s="53"/>
      <c r="U17" s="53"/>
      <c r="V17" s="53"/>
      <c r="W17" s="53"/>
      <c r="X17" s="53"/>
      <c r="Y17" s="53"/>
      <c r="Z17" s="54"/>
    </row>
    <row r="18" spans="1:27" s="1" customFormat="1">
      <c r="A18" s="52"/>
      <c r="B18" s="53"/>
      <c r="C18" s="55"/>
      <c r="D18" s="56"/>
      <c r="E18" s="55"/>
      <c r="F18" s="56"/>
      <c r="G18" s="55"/>
      <c r="H18" s="56"/>
      <c r="I18" s="55"/>
      <c r="J18" s="56"/>
      <c r="K18" s="55"/>
      <c r="L18" s="57"/>
      <c r="M18" s="57"/>
      <c r="N18" s="57"/>
      <c r="O18" s="57"/>
      <c r="P18" s="57"/>
      <c r="Q18" s="57"/>
      <c r="R18" s="56"/>
      <c r="S18" s="52"/>
      <c r="T18" s="53"/>
      <c r="U18" s="53"/>
      <c r="V18" s="53"/>
      <c r="W18" s="53"/>
      <c r="X18" s="53"/>
      <c r="Y18" s="53"/>
      <c r="Z18" s="54"/>
    </row>
    <row r="19" spans="1:27" s="1" customFormat="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row>
    <row r="20" spans="1:27"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row>
    <row r="21" spans="1:27"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row>
    <row r="22" spans="1:27" s="1" customFormat="1" ht="18.75">
      <c r="A22" s="14">
        <f>S16+1</f>
        <v>44696</v>
      </c>
      <c r="B22" s="15"/>
      <c r="C22" s="12">
        <f>A22+1</f>
        <v>44697</v>
      </c>
      <c r="D22" s="13"/>
      <c r="E22" s="12">
        <f>C22+1</f>
        <v>44698</v>
      </c>
      <c r="F22" s="13"/>
      <c r="G22" s="12">
        <f>E22+1</f>
        <v>44699</v>
      </c>
      <c r="H22" s="13"/>
      <c r="I22" s="12">
        <f>G22+1</f>
        <v>44700</v>
      </c>
      <c r="J22" s="13"/>
      <c r="K22" s="58">
        <f>I22+1</f>
        <v>44701</v>
      </c>
      <c r="L22" s="59"/>
      <c r="M22" s="60"/>
      <c r="N22" s="60"/>
      <c r="O22" s="60"/>
      <c r="P22" s="60"/>
      <c r="Q22" s="60"/>
      <c r="R22" s="61"/>
      <c r="S22" s="62">
        <f>K22+1</f>
        <v>44702</v>
      </c>
      <c r="T22" s="63"/>
      <c r="U22" s="64"/>
      <c r="V22" s="64"/>
      <c r="W22" s="64"/>
      <c r="X22" s="64"/>
      <c r="Y22" s="64"/>
      <c r="Z22" s="65"/>
    </row>
    <row r="23" spans="1:27" s="1" customFormat="1" ht="23.25" customHeight="1">
      <c r="A23" s="52"/>
      <c r="B23" s="53"/>
      <c r="C23" s="55"/>
      <c r="D23" s="56"/>
      <c r="E23" s="55"/>
      <c r="F23" s="56"/>
      <c r="G23" s="55"/>
      <c r="H23" s="56"/>
      <c r="I23" s="78" t="s">
        <v>43</v>
      </c>
      <c r="J23" s="80"/>
      <c r="K23" s="55"/>
      <c r="L23" s="57"/>
      <c r="M23" s="57"/>
      <c r="N23" s="57"/>
      <c r="O23" s="57"/>
      <c r="P23" s="57"/>
      <c r="Q23" s="57"/>
      <c r="R23" s="56"/>
      <c r="S23" s="52"/>
      <c r="T23" s="53"/>
      <c r="U23" s="53"/>
      <c r="V23" s="53"/>
      <c r="W23" s="53"/>
      <c r="X23" s="53"/>
      <c r="Y23" s="53"/>
      <c r="Z23" s="54"/>
    </row>
    <row r="24" spans="1:27"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row>
    <row r="25" spans="1:27"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row>
    <row r="26" spans="1:27"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row>
    <row r="27" spans="1:27"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row>
    <row r="28" spans="1:27" s="1" customFormat="1" ht="18.75">
      <c r="A28" s="14">
        <f>S22+1</f>
        <v>44703</v>
      </c>
      <c r="B28" s="15"/>
      <c r="C28" s="12">
        <f>A28+1</f>
        <v>44704</v>
      </c>
      <c r="D28" s="13"/>
      <c r="E28" s="12">
        <f>C28+1</f>
        <v>44705</v>
      </c>
      <c r="F28" s="13"/>
      <c r="G28" s="12">
        <f>E28+1</f>
        <v>44706</v>
      </c>
      <c r="H28" s="13"/>
      <c r="I28" s="12">
        <f>G28+1</f>
        <v>44707</v>
      </c>
      <c r="J28" s="13"/>
      <c r="K28" s="58">
        <f>I28+1</f>
        <v>44708</v>
      </c>
      <c r="L28" s="59"/>
      <c r="M28" s="60"/>
      <c r="N28" s="60"/>
      <c r="O28" s="60"/>
      <c r="P28" s="60"/>
      <c r="Q28" s="60"/>
      <c r="R28" s="61"/>
      <c r="S28" s="62">
        <f>K28+1</f>
        <v>44709</v>
      </c>
      <c r="T28" s="63"/>
      <c r="U28" s="64"/>
      <c r="V28" s="64"/>
      <c r="W28" s="64"/>
      <c r="X28" s="64"/>
      <c r="Y28" s="64"/>
      <c r="Z28" s="65"/>
    </row>
    <row r="29" spans="1:27" s="1" customFormat="1">
      <c r="A29" s="52"/>
      <c r="B29" s="53"/>
      <c r="C29" s="55"/>
      <c r="D29" s="56"/>
      <c r="E29" s="55"/>
      <c r="F29" s="56"/>
      <c r="G29" s="55"/>
      <c r="H29" s="56"/>
      <c r="I29" s="55"/>
      <c r="J29" s="56"/>
      <c r="K29" s="55"/>
      <c r="L29" s="57"/>
      <c r="M29" s="57"/>
      <c r="N29" s="57"/>
      <c r="O29" s="57"/>
      <c r="P29" s="57"/>
      <c r="Q29" s="57"/>
      <c r="R29" s="56"/>
      <c r="S29" s="52"/>
      <c r="T29" s="53"/>
      <c r="U29" s="53"/>
      <c r="V29" s="53"/>
      <c r="W29" s="53"/>
      <c r="X29" s="53"/>
      <c r="Y29" s="53"/>
      <c r="Z29" s="54"/>
    </row>
    <row r="30" spans="1:27"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row>
    <row r="31" spans="1:27"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row>
    <row r="32" spans="1:27"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row>
    <row r="33" spans="1:27"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row>
    <row r="34" spans="1:27" s="1" customFormat="1" ht="18.75">
      <c r="A34" s="14">
        <f>S28+1</f>
        <v>44710</v>
      </c>
      <c r="B34" s="15"/>
      <c r="C34" s="12">
        <f>A34+1</f>
        <v>44711</v>
      </c>
      <c r="D34" s="13"/>
      <c r="E34" s="12">
        <f>C34+1</f>
        <v>44712</v>
      </c>
      <c r="F34" s="13"/>
      <c r="G34" s="12">
        <f>E34+1</f>
        <v>44713</v>
      </c>
      <c r="H34" s="13"/>
      <c r="I34" s="12">
        <f>G34+1</f>
        <v>44714</v>
      </c>
      <c r="J34" s="13"/>
      <c r="K34" s="58">
        <f>I34+1</f>
        <v>44715</v>
      </c>
      <c r="L34" s="59"/>
      <c r="M34" s="60"/>
      <c r="N34" s="60"/>
      <c r="O34" s="60"/>
      <c r="P34" s="60"/>
      <c r="Q34" s="60"/>
      <c r="R34" s="61"/>
      <c r="S34" s="62">
        <f>K34+1</f>
        <v>44716</v>
      </c>
      <c r="T34" s="63"/>
      <c r="U34" s="64"/>
      <c r="V34" s="64"/>
      <c r="W34" s="64"/>
      <c r="X34" s="64"/>
      <c r="Y34" s="64"/>
      <c r="Z34" s="65"/>
    </row>
    <row r="35" spans="1:27" s="1" customFormat="1">
      <c r="A35" s="52"/>
      <c r="B35" s="53"/>
      <c r="C35" s="55"/>
      <c r="D35" s="56"/>
      <c r="E35" s="55"/>
      <c r="F35" s="56"/>
      <c r="G35" s="55"/>
      <c r="H35" s="56"/>
      <c r="I35" s="55"/>
      <c r="J35" s="56"/>
      <c r="K35" s="55"/>
      <c r="L35" s="57"/>
      <c r="M35" s="57"/>
      <c r="N35" s="57"/>
      <c r="O35" s="57"/>
      <c r="P35" s="57"/>
      <c r="Q35" s="57"/>
      <c r="R35" s="56"/>
      <c r="S35" s="52"/>
      <c r="T35" s="53"/>
      <c r="U35" s="53"/>
      <c r="V35" s="53"/>
      <c r="W35" s="53"/>
      <c r="X35" s="53"/>
      <c r="Y35" s="53"/>
      <c r="Z35" s="54"/>
    </row>
    <row r="36" spans="1:27"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row>
    <row r="37" spans="1:27"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27"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27"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27" ht="18.75">
      <c r="A40" s="14">
        <f>S34+1</f>
        <v>44717</v>
      </c>
      <c r="B40" s="15"/>
      <c r="C40" s="12">
        <f>A40+1</f>
        <v>44718</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27">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27">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27">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27">
      <c r="A44" s="52"/>
      <c r="B44" s="53"/>
      <c r="C44" s="55"/>
      <c r="D44" s="56"/>
      <c r="E44" s="18"/>
      <c r="F44" s="6"/>
      <c r="G44" s="6"/>
      <c r="H44" s="6"/>
      <c r="I44" s="6"/>
      <c r="J44" s="6"/>
      <c r="K44" s="74" t="s">
        <v>16</v>
      </c>
      <c r="L44" s="74"/>
      <c r="M44" s="74"/>
      <c r="N44" s="74"/>
      <c r="O44" s="74"/>
      <c r="P44" s="74"/>
      <c r="Q44" s="74"/>
      <c r="R44" s="74"/>
      <c r="S44" s="74"/>
      <c r="T44" s="74"/>
      <c r="U44" s="74"/>
      <c r="V44" s="74"/>
      <c r="W44" s="74"/>
      <c r="X44" s="74"/>
      <c r="Y44" s="74"/>
      <c r="Z44" s="75"/>
    </row>
    <row r="45" spans="1:27" s="1" customFormat="1">
      <c r="A45" s="66"/>
      <c r="B45" s="67"/>
      <c r="C45" s="69"/>
      <c r="D45" s="70"/>
      <c r="E45" s="19"/>
      <c r="F45" s="20"/>
      <c r="G45" s="20"/>
      <c r="H45" s="20"/>
      <c r="I45" s="20"/>
      <c r="J45" s="20"/>
      <c r="K45" s="76" t="s">
        <v>1</v>
      </c>
      <c r="L45" s="76"/>
      <c r="M45" s="76"/>
      <c r="N45" s="76"/>
      <c r="O45" s="76"/>
      <c r="P45" s="76"/>
      <c r="Q45" s="76"/>
      <c r="R45" s="76"/>
      <c r="S45" s="76"/>
      <c r="T45" s="76"/>
      <c r="U45" s="76"/>
      <c r="V45" s="76"/>
      <c r="W45" s="76"/>
      <c r="X45" s="76"/>
      <c r="Y45" s="76"/>
      <c r="Z45" s="7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9" orientation="landscape"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I35" sqref="I35:J35"/>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47">
        <f>DATE('1'!AD18,'1'!AD20+5,1)</f>
        <v>44713</v>
      </c>
      <c r="B1" s="47"/>
      <c r="C1" s="47"/>
      <c r="D1" s="47"/>
      <c r="E1" s="47"/>
      <c r="F1" s="47"/>
      <c r="G1" s="47"/>
      <c r="H1" s="47"/>
      <c r="I1" s="11"/>
      <c r="J1" s="11"/>
      <c r="K1" s="48">
        <f>DATE(YEAR(A1),MONTH(A1)-1,1)</f>
        <v>44682</v>
      </c>
      <c r="L1" s="48"/>
      <c r="M1" s="48"/>
      <c r="N1" s="48"/>
      <c r="O1" s="48"/>
      <c r="P1" s="48"/>
      <c r="Q1" s="48"/>
      <c r="S1" s="48">
        <f>DATE(YEAR(A1),MONTH(A1)+1,1)</f>
        <v>44743</v>
      </c>
      <c r="T1" s="48"/>
      <c r="U1" s="48"/>
      <c r="V1" s="48"/>
      <c r="W1" s="48"/>
      <c r="X1" s="48"/>
      <c r="Y1" s="48"/>
    </row>
    <row r="2" spans="1:27" s="3" customFormat="1" ht="11.25" customHeight="1">
      <c r="A2" s="47"/>
      <c r="B2" s="47"/>
      <c r="C2" s="47"/>
      <c r="D2" s="47"/>
      <c r="E2" s="47"/>
      <c r="F2" s="47"/>
      <c r="G2" s="47"/>
      <c r="H2" s="4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c r="A3" s="47"/>
      <c r="B3" s="47"/>
      <c r="C3" s="47"/>
      <c r="D3" s="47"/>
      <c r="E3" s="47"/>
      <c r="F3" s="47"/>
      <c r="G3" s="47"/>
      <c r="H3" s="47"/>
      <c r="I3" s="11"/>
      <c r="J3" s="11"/>
      <c r="K3" s="22">
        <f t="shared" ref="K3:Q8" si="0">IF(MONTH($K$1)&lt;&gt;MONTH($K$1-(WEEKDAY($K$1,1)-(start_day-1))-IF((WEEKDAY($K$1,1)-(start_day-1))&lt;=0,7,0)+(ROW(K3)-ROW($K$3))*7+(COLUMN(K3)-COLUMN($K$3)+1)),"",$K$1-(WEEKDAY($K$1,1)-(start_day-1))-IF((WEEKDAY($K$1,1)-(start_day-1))&lt;=0,7,0)+(ROW(K3)-ROW($K$3))*7+(COLUMN(K3)-COLUMN($K$3)+1))</f>
        <v>44682</v>
      </c>
      <c r="L3" s="22">
        <f t="shared" si="0"/>
        <v>44683</v>
      </c>
      <c r="M3" s="22">
        <f t="shared" si="0"/>
        <v>44684</v>
      </c>
      <c r="N3" s="22">
        <f t="shared" si="0"/>
        <v>44685</v>
      </c>
      <c r="O3" s="22">
        <f t="shared" si="0"/>
        <v>44686</v>
      </c>
      <c r="P3" s="22">
        <f t="shared" si="0"/>
        <v>44687</v>
      </c>
      <c r="Q3" s="22">
        <f t="shared" si="0"/>
        <v>44688</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f t="shared" si="1"/>
        <v>44743</v>
      </c>
      <c r="Y3" s="22">
        <f t="shared" si="1"/>
        <v>44744</v>
      </c>
    </row>
    <row r="4" spans="1:27" s="4" customFormat="1" ht="9" customHeight="1">
      <c r="A4" s="47"/>
      <c r="B4" s="47"/>
      <c r="C4" s="47"/>
      <c r="D4" s="47"/>
      <c r="E4" s="47"/>
      <c r="F4" s="47"/>
      <c r="G4" s="47"/>
      <c r="H4" s="47"/>
      <c r="I4" s="11"/>
      <c r="J4" s="11"/>
      <c r="K4" s="22">
        <f t="shared" si="0"/>
        <v>44689</v>
      </c>
      <c r="L4" s="22">
        <f t="shared" si="0"/>
        <v>44690</v>
      </c>
      <c r="M4" s="22">
        <f t="shared" si="0"/>
        <v>44691</v>
      </c>
      <c r="N4" s="22">
        <f t="shared" si="0"/>
        <v>44692</v>
      </c>
      <c r="O4" s="22">
        <f t="shared" si="0"/>
        <v>44693</v>
      </c>
      <c r="P4" s="22">
        <f t="shared" si="0"/>
        <v>44694</v>
      </c>
      <c r="Q4" s="22">
        <f t="shared" si="0"/>
        <v>44695</v>
      </c>
      <c r="R4" s="3"/>
      <c r="S4" s="22">
        <f t="shared" si="1"/>
        <v>44745</v>
      </c>
      <c r="T4" s="22">
        <f t="shared" si="1"/>
        <v>44746</v>
      </c>
      <c r="U4" s="22">
        <f t="shared" si="1"/>
        <v>44747</v>
      </c>
      <c r="V4" s="22">
        <f t="shared" si="1"/>
        <v>44748</v>
      </c>
      <c r="W4" s="22">
        <f t="shared" si="1"/>
        <v>44749</v>
      </c>
      <c r="X4" s="22">
        <f t="shared" si="1"/>
        <v>44750</v>
      </c>
      <c r="Y4" s="22">
        <f t="shared" si="1"/>
        <v>44751</v>
      </c>
    </row>
    <row r="5" spans="1:27" s="4" customFormat="1" ht="9" customHeight="1">
      <c r="A5" s="47"/>
      <c r="B5" s="47"/>
      <c r="C5" s="47"/>
      <c r="D5" s="47"/>
      <c r="E5" s="47"/>
      <c r="F5" s="47"/>
      <c r="G5" s="47"/>
      <c r="H5" s="47"/>
      <c r="I5" s="11"/>
      <c r="J5" s="11"/>
      <c r="K5" s="22">
        <f t="shared" si="0"/>
        <v>44696</v>
      </c>
      <c r="L5" s="22">
        <f t="shared" si="0"/>
        <v>44697</v>
      </c>
      <c r="M5" s="22">
        <f t="shared" si="0"/>
        <v>44698</v>
      </c>
      <c r="N5" s="22">
        <f t="shared" si="0"/>
        <v>44699</v>
      </c>
      <c r="O5" s="22">
        <f t="shared" si="0"/>
        <v>44700</v>
      </c>
      <c r="P5" s="22">
        <f t="shared" si="0"/>
        <v>44701</v>
      </c>
      <c r="Q5" s="22">
        <f t="shared" si="0"/>
        <v>44702</v>
      </c>
      <c r="R5" s="3"/>
      <c r="S5" s="22">
        <f t="shared" si="1"/>
        <v>44752</v>
      </c>
      <c r="T5" s="22">
        <f t="shared" si="1"/>
        <v>44753</v>
      </c>
      <c r="U5" s="22">
        <f t="shared" si="1"/>
        <v>44754</v>
      </c>
      <c r="V5" s="22">
        <f t="shared" si="1"/>
        <v>44755</v>
      </c>
      <c r="W5" s="22">
        <f t="shared" si="1"/>
        <v>44756</v>
      </c>
      <c r="X5" s="22">
        <f t="shared" si="1"/>
        <v>44757</v>
      </c>
      <c r="Y5" s="22">
        <f t="shared" si="1"/>
        <v>44758</v>
      </c>
    </row>
    <row r="6" spans="1:27" s="4" customFormat="1" ht="9" customHeight="1">
      <c r="A6" s="47"/>
      <c r="B6" s="47"/>
      <c r="C6" s="47"/>
      <c r="D6" s="47"/>
      <c r="E6" s="47"/>
      <c r="F6" s="47"/>
      <c r="G6" s="47"/>
      <c r="H6" s="47"/>
      <c r="I6" s="11"/>
      <c r="J6" s="11"/>
      <c r="K6" s="22">
        <f t="shared" si="0"/>
        <v>44703</v>
      </c>
      <c r="L6" s="22">
        <f t="shared" si="0"/>
        <v>44704</v>
      </c>
      <c r="M6" s="22">
        <f t="shared" si="0"/>
        <v>44705</v>
      </c>
      <c r="N6" s="22">
        <f t="shared" si="0"/>
        <v>44706</v>
      </c>
      <c r="O6" s="22">
        <f t="shared" si="0"/>
        <v>44707</v>
      </c>
      <c r="P6" s="22">
        <f t="shared" si="0"/>
        <v>44708</v>
      </c>
      <c r="Q6" s="22">
        <f t="shared" si="0"/>
        <v>44709</v>
      </c>
      <c r="R6" s="3"/>
      <c r="S6" s="22">
        <f t="shared" si="1"/>
        <v>44759</v>
      </c>
      <c r="T6" s="22">
        <f t="shared" si="1"/>
        <v>44760</v>
      </c>
      <c r="U6" s="22">
        <f t="shared" si="1"/>
        <v>44761</v>
      </c>
      <c r="V6" s="22">
        <f t="shared" si="1"/>
        <v>44762</v>
      </c>
      <c r="W6" s="22">
        <f t="shared" si="1"/>
        <v>44763</v>
      </c>
      <c r="X6" s="22">
        <f t="shared" si="1"/>
        <v>44764</v>
      </c>
      <c r="Y6" s="22">
        <f t="shared" si="1"/>
        <v>44765</v>
      </c>
    </row>
    <row r="7" spans="1:27" s="4" customFormat="1" ht="9" customHeight="1">
      <c r="A7" s="47"/>
      <c r="B7" s="47"/>
      <c r="C7" s="47"/>
      <c r="D7" s="47"/>
      <c r="E7" s="47"/>
      <c r="F7" s="47"/>
      <c r="G7" s="47"/>
      <c r="H7" s="47"/>
      <c r="I7" s="11"/>
      <c r="J7" s="11"/>
      <c r="K7" s="22">
        <f t="shared" si="0"/>
        <v>44710</v>
      </c>
      <c r="L7" s="22">
        <f t="shared" si="0"/>
        <v>44711</v>
      </c>
      <c r="M7" s="22">
        <f t="shared" si="0"/>
        <v>44712</v>
      </c>
      <c r="N7" s="22" t="str">
        <f t="shared" si="0"/>
        <v/>
      </c>
      <c r="O7" s="22" t="str">
        <f t="shared" si="0"/>
        <v/>
      </c>
      <c r="P7" s="22" t="str">
        <f t="shared" si="0"/>
        <v/>
      </c>
      <c r="Q7" s="22" t="str">
        <f t="shared" si="0"/>
        <v/>
      </c>
      <c r="R7" s="3"/>
      <c r="S7" s="22">
        <f t="shared" si="1"/>
        <v>44766</v>
      </c>
      <c r="T7" s="22">
        <f t="shared" si="1"/>
        <v>44767</v>
      </c>
      <c r="U7" s="22">
        <f t="shared" si="1"/>
        <v>44768</v>
      </c>
      <c r="V7" s="22">
        <f t="shared" si="1"/>
        <v>44769</v>
      </c>
      <c r="W7" s="22">
        <f t="shared" si="1"/>
        <v>44770</v>
      </c>
      <c r="X7" s="22">
        <f t="shared" si="1"/>
        <v>44771</v>
      </c>
      <c r="Y7" s="22">
        <f t="shared" si="1"/>
        <v>44772</v>
      </c>
    </row>
    <row r="8" spans="1:27"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44773</v>
      </c>
      <c r="T8" s="22" t="str">
        <f t="shared" si="1"/>
        <v/>
      </c>
      <c r="U8" s="22" t="str">
        <f t="shared" si="1"/>
        <v/>
      </c>
      <c r="V8" s="22" t="str">
        <f t="shared" si="1"/>
        <v/>
      </c>
      <c r="W8" s="22" t="str">
        <f t="shared" si="1"/>
        <v/>
      </c>
      <c r="X8" s="22" t="str">
        <f t="shared" si="1"/>
        <v/>
      </c>
      <c r="Y8" s="22" t="str">
        <f t="shared" si="1"/>
        <v/>
      </c>
      <c r="Z8" s="24"/>
    </row>
    <row r="9" spans="1:27" s="1" customFormat="1" ht="21" customHeight="1">
      <c r="A9" s="49">
        <f>A10</f>
        <v>44710</v>
      </c>
      <c r="B9" s="50"/>
      <c r="C9" s="50">
        <f>C10</f>
        <v>44711</v>
      </c>
      <c r="D9" s="50"/>
      <c r="E9" s="50">
        <f>E10</f>
        <v>44712</v>
      </c>
      <c r="F9" s="50"/>
      <c r="G9" s="50">
        <f>G10</f>
        <v>44713</v>
      </c>
      <c r="H9" s="50"/>
      <c r="I9" s="50">
        <f>I10</f>
        <v>44714</v>
      </c>
      <c r="J9" s="50"/>
      <c r="K9" s="50">
        <f>K10</f>
        <v>44715</v>
      </c>
      <c r="L9" s="50"/>
      <c r="M9" s="50"/>
      <c r="N9" s="50"/>
      <c r="O9" s="50"/>
      <c r="P9" s="50"/>
      <c r="Q9" s="50"/>
      <c r="R9" s="50"/>
      <c r="S9" s="50">
        <f>S10</f>
        <v>44716</v>
      </c>
      <c r="T9" s="50"/>
      <c r="U9" s="50"/>
      <c r="V9" s="50"/>
      <c r="W9" s="50"/>
      <c r="X9" s="50"/>
      <c r="Y9" s="50"/>
      <c r="Z9" s="51"/>
    </row>
    <row r="10" spans="1:27" s="1" customFormat="1" ht="18.75">
      <c r="A10" s="14">
        <f>$A$1-(WEEKDAY($A$1,1)-(start_day-1))-IF((WEEKDAY($A$1,1)-(start_day-1))&lt;=0,7,0)+1</f>
        <v>44710</v>
      </c>
      <c r="B10" s="15"/>
      <c r="C10" s="12">
        <f>A10+1</f>
        <v>44711</v>
      </c>
      <c r="D10" s="13"/>
      <c r="E10" s="12">
        <f>C10+1</f>
        <v>44712</v>
      </c>
      <c r="F10" s="13"/>
      <c r="G10" s="12">
        <f>E10+1</f>
        <v>44713</v>
      </c>
      <c r="H10" s="13"/>
      <c r="I10" s="12">
        <f>G10+1</f>
        <v>44714</v>
      </c>
      <c r="J10" s="13"/>
      <c r="K10" s="58">
        <f>I10+1</f>
        <v>44715</v>
      </c>
      <c r="L10" s="59"/>
      <c r="M10" s="60"/>
      <c r="N10" s="60"/>
      <c r="O10" s="60"/>
      <c r="P10" s="60"/>
      <c r="Q10" s="60"/>
      <c r="R10" s="61"/>
      <c r="S10" s="62">
        <f>K10+1</f>
        <v>44716</v>
      </c>
      <c r="T10" s="63"/>
      <c r="U10" s="64"/>
      <c r="V10" s="64"/>
      <c r="W10" s="64"/>
      <c r="X10" s="64"/>
      <c r="Y10" s="64"/>
      <c r="Z10" s="65"/>
    </row>
    <row r="11" spans="1:27"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27"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row>
    <row r="13" spans="1:27"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27"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row>
    <row r="15" spans="1:27"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row>
    <row r="16" spans="1:27" s="1" customFormat="1" ht="18.75">
      <c r="A16" s="14">
        <f>S10+1</f>
        <v>44717</v>
      </c>
      <c r="B16" s="15"/>
      <c r="C16" s="12">
        <f>A16+1</f>
        <v>44718</v>
      </c>
      <c r="D16" s="13"/>
      <c r="E16" s="12">
        <f>C16+1</f>
        <v>44719</v>
      </c>
      <c r="F16" s="13"/>
      <c r="G16" s="12">
        <f>E16+1</f>
        <v>44720</v>
      </c>
      <c r="H16" s="13"/>
      <c r="I16" s="12">
        <f>G16+1</f>
        <v>44721</v>
      </c>
      <c r="J16" s="13"/>
      <c r="K16" s="58">
        <f>I16+1</f>
        <v>44722</v>
      </c>
      <c r="L16" s="59"/>
      <c r="M16" s="60"/>
      <c r="N16" s="60"/>
      <c r="O16" s="60"/>
      <c r="P16" s="60"/>
      <c r="Q16" s="60"/>
      <c r="R16" s="61"/>
      <c r="S16" s="62">
        <f>K16+1</f>
        <v>44723</v>
      </c>
      <c r="T16" s="63"/>
      <c r="U16" s="64"/>
      <c r="V16" s="64"/>
      <c r="W16" s="64"/>
      <c r="X16" s="64"/>
      <c r="Y16" s="64"/>
      <c r="Z16" s="65"/>
    </row>
    <row r="17" spans="1:27" s="1" customFormat="1">
      <c r="A17" s="52"/>
      <c r="B17" s="53"/>
      <c r="C17" s="55"/>
      <c r="D17" s="56"/>
      <c r="E17" s="55"/>
      <c r="F17" s="56"/>
      <c r="G17" s="55"/>
      <c r="H17" s="56"/>
      <c r="I17" s="55"/>
      <c r="J17" s="56"/>
      <c r="K17" s="55"/>
      <c r="L17" s="57"/>
      <c r="M17" s="57"/>
      <c r="N17" s="57"/>
      <c r="O17" s="57"/>
      <c r="P17" s="57"/>
      <c r="Q17" s="57"/>
      <c r="R17" s="56"/>
      <c r="S17" s="52"/>
      <c r="T17" s="53"/>
      <c r="U17" s="53"/>
      <c r="V17" s="53"/>
      <c r="W17" s="53"/>
      <c r="X17" s="53"/>
      <c r="Y17" s="53"/>
      <c r="Z17" s="54"/>
    </row>
    <row r="18" spans="1:27" s="1" customFormat="1">
      <c r="A18" s="52"/>
      <c r="B18" s="53"/>
      <c r="C18" s="55"/>
      <c r="D18" s="56"/>
      <c r="E18" s="55"/>
      <c r="F18" s="56"/>
      <c r="G18" s="55"/>
      <c r="H18" s="56"/>
      <c r="I18" s="55"/>
      <c r="J18" s="56"/>
      <c r="K18" s="55"/>
      <c r="L18" s="57"/>
      <c r="M18" s="57"/>
      <c r="N18" s="57"/>
      <c r="O18" s="57"/>
      <c r="P18" s="57"/>
      <c r="Q18" s="57"/>
      <c r="R18" s="56"/>
      <c r="S18" s="52"/>
      <c r="T18" s="53"/>
      <c r="U18" s="53"/>
      <c r="V18" s="53"/>
      <c r="W18" s="53"/>
      <c r="X18" s="53"/>
      <c r="Y18" s="53"/>
      <c r="Z18" s="54"/>
    </row>
    <row r="19" spans="1:27" s="1" customFormat="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row>
    <row r="20" spans="1:27"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row>
    <row r="21" spans="1:27"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row>
    <row r="22" spans="1:27" s="1" customFormat="1" ht="18.75">
      <c r="A22" s="14">
        <f>S16+1</f>
        <v>44724</v>
      </c>
      <c r="B22" s="15"/>
      <c r="C22" s="12">
        <f>A22+1</f>
        <v>44725</v>
      </c>
      <c r="D22" s="13"/>
      <c r="E22" s="12">
        <f>C22+1</f>
        <v>44726</v>
      </c>
      <c r="F22" s="13"/>
      <c r="G22" s="12">
        <f>E22+1</f>
        <v>44727</v>
      </c>
      <c r="H22" s="13"/>
      <c r="I22" s="12">
        <f>G22+1</f>
        <v>44728</v>
      </c>
      <c r="J22" s="13"/>
      <c r="K22" s="58">
        <f>I22+1</f>
        <v>44729</v>
      </c>
      <c r="L22" s="59"/>
      <c r="M22" s="60"/>
      <c r="N22" s="60"/>
      <c r="O22" s="60"/>
      <c r="P22" s="60"/>
      <c r="Q22" s="60"/>
      <c r="R22" s="61"/>
      <c r="S22" s="62">
        <f>K22+1</f>
        <v>44730</v>
      </c>
      <c r="T22" s="63"/>
      <c r="U22" s="64"/>
      <c r="V22" s="64"/>
      <c r="W22" s="64"/>
      <c r="X22" s="64"/>
      <c r="Y22" s="64"/>
      <c r="Z22" s="65"/>
    </row>
    <row r="23" spans="1:27" s="1" customFormat="1">
      <c r="A23" s="52"/>
      <c r="B23" s="53"/>
      <c r="C23" s="55"/>
      <c r="D23" s="56"/>
      <c r="E23" s="55"/>
      <c r="F23" s="56"/>
      <c r="G23" s="55"/>
      <c r="H23" s="56"/>
      <c r="I23" s="55" t="s">
        <v>44</v>
      </c>
      <c r="J23" s="56"/>
      <c r="K23" s="55"/>
      <c r="L23" s="57"/>
      <c r="M23" s="57"/>
      <c r="N23" s="57"/>
      <c r="O23" s="57"/>
      <c r="P23" s="57"/>
      <c r="Q23" s="57"/>
      <c r="R23" s="56"/>
      <c r="S23" s="52"/>
      <c r="T23" s="53"/>
      <c r="U23" s="53"/>
      <c r="V23" s="53"/>
      <c r="W23" s="53"/>
      <c r="X23" s="53"/>
      <c r="Y23" s="53"/>
      <c r="Z23" s="54"/>
    </row>
    <row r="24" spans="1:27"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row>
    <row r="25" spans="1:27"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row>
    <row r="26" spans="1:27"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row>
    <row r="27" spans="1:27"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row>
    <row r="28" spans="1:27" s="1" customFormat="1" ht="18.75">
      <c r="A28" s="14">
        <f>S22+1</f>
        <v>44731</v>
      </c>
      <c r="B28" s="15"/>
      <c r="C28" s="12">
        <f>A28+1</f>
        <v>44732</v>
      </c>
      <c r="D28" s="13"/>
      <c r="E28" s="12">
        <f>C28+1</f>
        <v>44733</v>
      </c>
      <c r="F28" s="13"/>
      <c r="G28" s="12">
        <f>E28+1</f>
        <v>44734</v>
      </c>
      <c r="H28" s="13"/>
      <c r="I28" s="12">
        <f>G28+1</f>
        <v>44735</v>
      </c>
      <c r="J28" s="13"/>
      <c r="K28" s="58">
        <f>I28+1</f>
        <v>44736</v>
      </c>
      <c r="L28" s="59"/>
      <c r="M28" s="60"/>
      <c r="N28" s="60"/>
      <c r="O28" s="60"/>
      <c r="P28" s="60"/>
      <c r="Q28" s="60"/>
      <c r="R28" s="61"/>
      <c r="S28" s="62">
        <f>K28+1</f>
        <v>44737</v>
      </c>
      <c r="T28" s="63"/>
      <c r="U28" s="64"/>
      <c r="V28" s="64"/>
      <c r="W28" s="64"/>
      <c r="X28" s="64"/>
      <c r="Y28" s="64"/>
      <c r="Z28" s="65"/>
    </row>
    <row r="29" spans="1:27" s="1" customFormat="1">
      <c r="A29" s="52"/>
      <c r="B29" s="53"/>
      <c r="C29" s="55"/>
      <c r="D29" s="56"/>
      <c r="E29" s="55"/>
      <c r="F29" s="56"/>
      <c r="G29" s="55"/>
      <c r="H29" s="56"/>
      <c r="I29" s="55"/>
      <c r="J29" s="56"/>
      <c r="K29" s="55"/>
      <c r="L29" s="57"/>
      <c r="M29" s="57"/>
      <c r="N29" s="57"/>
      <c r="O29" s="57"/>
      <c r="P29" s="57"/>
      <c r="Q29" s="57"/>
      <c r="R29" s="56"/>
      <c r="S29" s="52"/>
      <c r="T29" s="53"/>
      <c r="U29" s="53"/>
      <c r="V29" s="53"/>
      <c r="W29" s="53"/>
      <c r="X29" s="53"/>
      <c r="Y29" s="53"/>
      <c r="Z29" s="54"/>
    </row>
    <row r="30" spans="1:27"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row>
    <row r="31" spans="1:27"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row>
    <row r="32" spans="1:27"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row>
    <row r="33" spans="1:27"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row>
    <row r="34" spans="1:27" s="1" customFormat="1" ht="18.75">
      <c r="A34" s="14">
        <f>S28+1</f>
        <v>44738</v>
      </c>
      <c r="B34" s="15"/>
      <c r="C34" s="12">
        <f>A34+1</f>
        <v>44739</v>
      </c>
      <c r="D34" s="13"/>
      <c r="E34" s="12">
        <f>C34+1</f>
        <v>44740</v>
      </c>
      <c r="F34" s="13"/>
      <c r="G34" s="12">
        <f>E34+1</f>
        <v>44741</v>
      </c>
      <c r="H34" s="13"/>
      <c r="I34" s="12">
        <f>G34+1</f>
        <v>44742</v>
      </c>
      <c r="J34" s="13"/>
      <c r="K34" s="58">
        <f>I34+1</f>
        <v>44743</v>
      </c>
      <c r="L34" s="59"/>
      <c r="M34" s="60"/>
      <c r="N34" s="60"/>
      <c r="O34" s="60"/>
      <c r="P34" s="60"/>
      <c r="Q34" s="60"/>
      <c r="R34" s="61"/>
      <c r="S34" s="62">
        <f>K34+1</f>
        <v>44744</v>
      </c>
      <c r="T34" s="63"/>
      <c r="U34" s="64"/>
      <c r="V34" s="64"/>
      <c r="W34" s="64"/>
      <c r="X34" s="64"/>
      <c r="Y34" s="64"/>
      <c r="Z34" s="65"/>
    </row>
    <row r="35" spans="1:27" s="1" customFormat="1" ht="32.25" customHeight="1">
      <c r="A35" s="52"/>
      <c r="B35" s="53"/>
      <c r="C35" s="55"/>
      <c r="D35" s="56"/>
      <c r="E35" s="55"/>
      <c r="F35" s="56"/>
      <c r="G35" s="55"/>
      <c r="H35" s="56"/>
      <c r="I35" s="78" t="s">
        <v>41</v>
      </c>
      <c r="J35" s="80"/>
      <c r="K35" s="55"/>
      <c r="L35" s="57"/>
      <c r="M35" s="57"/>
      <c r="N35" s="57"/>
      <c r="O35" s="57"/>
      <c r="P35" s="57"/>
      <c r="Q35" s="57"/>
      <c r="R35" s="56"/>
      <c r="S35" s="52"/>
      <c r="T35" s="53"/>
      <c r="U35" s="53"/>
      <c r="V35" s="53"/>
      <c r="W35" s="53"/>
      <c r="X35" s="53"/>
      <c r="Y35" s="53"/>
      <c r="Z35" s="54"/>
    </row>
    <row r="36" spans="1:27"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row>
    <row r="37" spans="1:27"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27"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27"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27" ht="18.75">
      <c r="A40" s="14">
        <f>S34+1</f>
        <v>44745</v>
      </c>
      <c r="B40" s="15"/>
      <c r="C40" s="12">
        <f>A40+1</f>
        <v>44746</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27">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27">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27">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27">
      <c r="A44" s="52"/>
      <c r="B44" s="53"/>
      <c r="C44" s="55"/>
      <c r="D44" s="56"/>
      <c r="E44" s="18"/>
      <c r="F44" s="6"/>
      <c r="G44" s="6"/>
      <c r="H44" s="6"/>
      <c r="I44" s="6"/>
      <c r="J44" s="6"/>
      <c r="K44" s="74" t="s">
        <v>16</v>
      </c>
      <c r="L44" s="74"/>
      <c r="M44" s="74"/>
      <c r="N44" s="74"/>
      <c r="O44" s="74"/>
      <c r="P44" s="74"/>
      <c r="Q44" s="74"/>
      <c r="R44" s="74"/>
      <c r="S44" s="74"/>
      <c r="T44" s="74"/>
      <c r="U44" s="74"/>
      <c r="V44" s="74"/>
      <c r="W44" s="74"/>
      <c r="X44" s="74"/>
      <c r="Y44" s="74"/>
      <c r="Z44" s="75"/>
    </row>
    <row r="45" spans="1:27" s="1" customFormat="1">
      <c r="A45" s="66"/>
      <c r="B45" s="67"/>
      <c r="C45" s="69"/>
      <c r="D45" s="70"/>
      <c r="E45" s="19"/>
      <c r="F45" s="20"/>
      <c r="G45" s="20"/>
      <c r="H45" s="20"/>
      <c r="I45" s="20"/>
      <c r="J45" s="20"/>
      <c r="K45" s="76" t="s">
        <v>1</v>
      </c>
      <c r="L45" s="76"/>
      <c r="M45" s="76"/>
      <c r="N45" s="76"/>
      <c r="O45" s="76"/>
      <c r="P45" s="76"/>
      <c r="Q45" s="76"/>
      <c r="R45" s="76"/>
      <c r="S45" s="76"/>
      <c r="T45" s="76"/>
      <c r="U45" s="76"/>
      <c r="V45" s="76"/>
      <c r="W45" s="76"/>
      <c r="X45" s="76"/>
      <c r="Y45" s="76"/>
      <c r="Z45" s="7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9" orientation="landscape"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activeCell="AE42" sqref="AE42"/>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47">
        <f>DATE('1'!AD18,'1'!AD20+6,1)</f>
        <v>44743</v>
      </c>
      <c r="B1" s="47"/>
      <c r="C1" s="47"/>
      <c r="D1" s="47"/>
      <c r="E1" s="47"/>
      <c r="F1" s="47"/>
      <c r="G1" s="47"/>
      <c r="H1" s="47"/>
      <c r="I1" s="11"/>
      <c r="J1" s="11"/>
      <c r="K1" s="48">
        <f>DATE(YEAR(A1),MONTH(A1)-1,1)</f>
        <v>44713</v>
      </c>
      <c r="L1" s="48"/>
      <c r="M1" s="48"/>
      <c r="N1" s="48"/>
      <c r="O1" s="48"/>
      <c r="P1" s="48"/>
      <c r="Q1" s="48"/>
      <c r="S1" s="48">
        <f>DATE(YEAR(A1),MONTH(A1)+1,1)</f>
        <v>44774</v>
      </c>
      <c r="T1" s="48"/>
      <c r="U1" s="48"/>
      <c r="V1" s="48"/>
      <c r="W1" s="48"/>
      <c r="X1" s="48"/>
      <c r="Y1" s="48"/>
    </row>
    <row r="2" spans="1:27" s="3" customFormat="1" ht="11.25" customHeight="1">
      <c r="A2" s="47"/>
      <c r="B2" s="47"/>
      <c r="C2" s="47"/>
      <c r="D2" s="47"/>
      <c r="E2" s="47"/>
      <c r="F2" s="47"/>
      <c r="G2" s="47"/>
      <c r="H2" s="4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c r="A3" s="47"/>
      <c r="B3" s="47"/>
      <c r="C3" s="47"/>
      <c r="D3" s="47"/>
      <c r="E3" s="47"/>
      <c r="F3" s="47"/>
      <c r="G3" s="47"/>
      <c r="H3" s="47"/>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f t="shared" si="0"/>
        <v>44713</v>
      </c>
      <c r="O3" s="22">
        <f t="shared" si="0"/>
        <v>44714</v>
      </c>
      <c r="P3" s="22">
        <f t="shared" si="0"/>
        <v>44715</v>
      </c>
      <c r="Q3" s="22">
        <f t="shared" si="0"/>
        <v>44716</v>
      </c>
      <c r="R3" s="3"/>
      <c r="S3" s="22" t="str">
        <f t="shared" ref="S3:Y8" si="1">IF(MONTH($S$1)&lt;&gt;MONTH($S$1-(WEEKDAY($S$1,1)-(start_day-1))-IF((WEEKDAY($S$1,1)-(start_day-1))&lt;=0,7,0)+(ROW(S3)-ROW($S$3))*7+(COLUMN(S3)-COLUMN($S$3)+1)),"",$S$1-(WEEKDAY($S$1,1)-(start_day-1))-IF((WEEKDAY($S$1,1)-(start_day-1))&lt;=0,7,0)+(ROW(S3)-ROW($S$3))*7+(COLUMN(S3)-COLUMN($S$3)+1))</f>
        <v/>
      </c>
      <c r="T3" s="22">
        <f t="shared" si="1"/>
        <v>44774</v>
      </c>
      <c r="U3" s="22">
        <f t="shared" si="1"/>
        <v>44775</v>
      </c>
      <c r="V3" s="22">
        <f t="shared" si="1"/>
        <v>44776</v>
      </c>
      <c r="W3" s="22">
        <f t="shared" si="1"/>
        <v>44777</v>
      </c>
      <c r="X3" s="22">
        <f t="shared" si="1"/>
        <v>44778</v>
      </c>
      <c r="Y3" s="22">
        <f t="shared" si="1"/>
        <v>44779</v>
      </c>
    </row>
    <row r="4" spans="1:27" s="4" customFormat="1" ht="9" customHeight="1">
      <c r="A4" s="47"/>
      <c r="B4" s="47"/>
      <c r="C4" s="47"/>
      <c r="D4" s="47"/>
      <c r="E4" s="47"/>
      <c r="F4" s="47"/>
      <c r="G4" s="47"/>
      <c r="H4" s="47"/>
      <c r="I4" s="11"/>
      <c r="J4" s="11"/>
      <c r="K4" s="22">
        <f t="shared" si="0"/>
        <v>44717</v>
      </c>
      <c r="L4" s="22">
        <f t="shared" si="0"/>
        <v>44718</v>
      </c>
      <c r="M4" s="22">
        <f t="shared" si="0"/>
        <v>44719</v>
      </c>
      <c r="N4" s="22">
        <f t="shared" si="0"/>
        <v>44720</v>
      </c>
      <c r="O4" s="22">
        <f t="shared" si="0"/>
        <v>44721</v>
      </c>
      <c r="P4" s="22">
        <f t="shared" si="0"/>
        <v>44722</v>
      </c>
      <c r="Q4" s="22">
        <f t="shared" si="0"/>
        <v>44723</v>
      </c>
      <c r="R4" s="3"/>
      <c r="S4" s="22">
        <f t="shared" si="1"/>
        <v>44780</v>
      </c>
      <c r="T4" s="22">
        <f t="shared" si="1"/>
        <v>44781</v>
      </c>
      <c r="U4" s="22">
        <f t="shared" si="1"/>
        <v>44782</v>
      </c>
      <c r="V4" s="22">
        <f t="shared" si="1"/>
        <v>44783</v>
      </c>
      <c r="W4" s="22">
        <f t="shared" si="1"/>
        <v>44784</v>
      </c>
      <c r="X4" s="22">
        <f t="shared" si="1"/>
        <v>44785</v>
      </c>
      <c r="Y4" s="22">
        <f t="shared" si="1"/>
        <v>44786</v>
      </c>
    </row>
    <row r="5" spans="1:27" s="4" customFormat="1" ht="9" customHeight="1">
      <c r="A5" s="47"/>
      <c r="B5" s="47"/>
      <c r="C5" s="47"/>
      <c r="D5" s="47"/>
      <c r="E5" s="47"/>
      <c r="F5" s="47"/>
      <c r="G5" s="47"/>
      <c r="H5" s="47"/>
      <c r="I5" s="11"/>
      <c r="J5" s="11"/>
      <c r="K5" s="22">
        <f t="shared" si="0"/>
        <v>44724</v>
      </c>
      <c r="L5" s="22">
        <f t="shared" si="0"/>
        <v>44725</v>
      </c>
      <c r="M5" s="22">
        <f t="shared" si="0"/>
        <v>44726</v>
      </c>
      <c r="N5" s="22">
        <f t="shared" si="0"/>
        <v>44727</v>
      </c>
      <c r="O5" s="22">
        <f t="shared" si="0"/>
        <v>44728</v>
      </c>
      <c r="P5" s="22">
        <f t="shared" si="0"/>
        <v>44729</v>
      </c>
      <c r="Q5" s="22">
        <f t="shared" si="0"/>
        <v>44730</v>
      </c>
      <c r="R5" s="3"/>
      <c r="S5" s="22">
        <f t="shared" si="1"/>
        <v>44787</v>
      </c>
      <c r="T5" s="22">
        <f t="shared" si="1"/>
        <v>44788</v>
      </c>
      <c r="U5" s="22">
        <f t="shared" si="1"/>
        <v>44789</v>
      </c>
      <c r="V5" s="22">
        <f t="shared" si="1"/>
        <v>44790</v>
      </c>
      <c r="W5" s="22">
        <f t="shared" si="1"/>
        <v>44791</v>
      </c>
      <c r="X5" s="22">
        <f t="shared" si="1"/>
        <v>44792</v>
      </c>
      <c r="Y5" s="22">
        <f t="shared" si="1"/>
        <v>44793</v>
      </c>
    </row>
    <row r="6" spans="1:27" s="4" customFormat="1" ht="9" customHeight="1">
      <c r="A6" s="47"/>
      <c r="B6" s="47"/>
      <c r="C6" s="47"/>
      <c r="D6" s="47"/>
      <c r="E6" s="47"/>
      <c r="F6" s="47"/>
      <c r="G6" s="47"/>
      <c r="H6" s="47"/>
      <c r="I6" s="11"/>
      <c r="J6" s="11"/>
      <c r="K6" s="22">
        <f t="shared" si="0"/>
        <v>44731</v>
      </c>
      <c r="L6" s="22">
        <f t="shared" si="0"/>
        <v>44732</v>
      </c>
      <c r="M6" s="22">
        <f t="shared" si="0"/>
        <v>44733</v>
      </c>
      <c r="N6" s="22">
        <f t="shared" si="0"/>
        <v>44734</v>
      </c>
      <c r="O6" s="22">
        <f t="shared" si="0"/>
        <v>44735</v>
      </c>
      <c r="P6" s="22">
        <f t="shared" si="0"/>
        <v>44736</v>
      </c>
      <c r="Q6" s="22">
        <f t="shared" si="0"/>
        <v>44737</v>
      </c>
      <c r="R6" s="3"/>
      <c r="S6" s="22">
        <f t="shared" si="1"/>
        <v>44794</v>
      </c>
      <c r="T6" s="22">
        <f t="shared" si="1"/>
        <v>44795</v>
      </c>
      <c r="U6" s="22">
        <f t="shared" si="1"/>
        <v>44796</v>
      </c>
      <c r="V6" s="22">
        <f t="shared" si="1"/>
        <v>44797</v>
      </c>
      <c r="W6" s="22">
        <f t="shared" si="1"/>
        <v>44798</v>
      </c>
      <c r="X6" s="22">
        <f t="shared" si="1"/>
        <v>44799</v>
      </c>
      <c r="Y6" s="22">
        <f t="shared" si="1"/>
        <v>44800</v>
      </c>
    </row>
    <row r="7" spans="1:27" s="4" customFormat="1" ht="9" customHeight="1">
      <c r="A7" s="47"/>
      <c r="B7" s="47"/>
      <c r="C7" s="47"/>
      <c r="D7" s="47"/>
      <c r="E7" s="47"/>
      <c r="F7" s="47"/>
      <c r="G7" s="47"/>
      <c r="H7" s="47"/>
      <c r="I7" s="11"/>
      <c r="J7" s="11"/>
      <c r="K7" s="22">
        <f t="shared" si="0"/>
        <v>44738</v>
      </c>
      <c r="L7" s="22">
        <f t="shared" si="0"/>
        <v>44739</v>
      </c>
      <c r="M7" s="22">
        <f t="shared" si="0"/>
        <v>44740</v>
      </c>
      <c r="N7" s="22">
        <f t="shared" si="0"/>
        <v>44741</v>
      </c>
      <c r="O7" s="22">
        <f t="shared" si="0"/>
        <v>44742</v>
      </c>
      <c r="P7" s="22" t="str">
        <f t="shared" si="0"/>
        <v/>
      </c>
      <c r="Q7" s="22" t="str">
        <f t="shared" si="0"/>
        <v/>
      </c>
      <c r="R7" s="3"/>
      <c r="S7" s="22">
        <f t="shared" si="1"/>
        <v>44801</v>
      </c>
      <c r="T7" s="22">
        <f t="shared" si="1"/>
        <v>44802</v>
      </c>
      <c r="U7" s="22">
        <f t="shared" si="1"/>
        <v>44803</v>
      </c>
      <c r="V7" s="22">
        <f t="shared" si="1"/>
        <v>44804</v>
      </c>
      <c r="W7" s="22" t="str">
        <f t="shared" si="1"/>
        <v/>
      </c>
      <c r="X7" s="22" t="str">
        <f t="shared" si="1"/>
        <v/>
      </c>
      <c r="Y7" s="22" t="str">
        <f t="shared" si="1"/>
        <v/>
      </c>
    </row>
    <row r="8" spans="1:27"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c r="A9" s="49">
        <f>A10</f>
        <v>44738</v>
      </c>
      <c r="B9" s="50"/>
      <c r="C9" s="50">
        <f>C10</f>
        <v>44739</v>
      </c>
      <c r="D9" s="50"/>
      <c r="E9" s="50">
        <f>E10</f>
        <v>44740</v>
      </c>
      <c r="F9" s="50"/>
      <c r="G9" s="50">
        <f>G10</f>
        <v>44741</v>
      </c>
      <c r="H9" s="50"/>
      <c r="I9" s="50">
        <f>I10</f>
        <v>44742</v>
      </c>
      <c r="J9" s="50"/>
      <c r="K9" s="50">
        <f>K10</f>
        <v>44743</v>
      </c>
      <c r="L9" s="50"/>
      <c r="M9" s="50"/>
      <c r="N9" s="50"/>
      <c r="O9" s="50"/>
      <c r="P9" s="50"/>
      <c r="Q9" s="50"/>
      <c r="R9" s="50"/>
      <c r="S9" s="50">
        <f>S10</f>
        <v>44744</v>
      </c>
      <c r="T9" s="50"/>
      <c r="U9" s="50"/>
      <c r="V9" s="50"/>
      <c r="W9" s="50"/>
      <c r="X9" s="50"/>
      <c r="Y9" s="50"/>
      <c r="Z9" s="51"/>
    </row>
    <row r="10" spans="1:27" s="1" customFormat="1" ht="18.75">
      <c r="A10" s="14">
        <f>$A$1-(WEEKDAY($A$1,1)-(start_day-1))-IF((WEEKDAY($A$1,1)-(start_day-1))&lt;=0,7,0)+1</f>
        <v>44738</v>
      </c>
      <c r="B10" s="15"/>
      <c r="C10" s="12">
        <f>A10+1</f>
        <v>44739</v>
      </c>
      <c r="D10" s="13"/>
      <c r="E10" s="12">
        <f>C10+1</f>
        <v>44740</v>
      </c>
      <c r="F10" s="13"/>
      <c r="G10" s="12">
        <f>E10+1</f>
        <v>44741</v>
      </c>
      <c r="H10" s="13"/>
      <c r="I10" s="12">
        <f>G10+1</f>
        <v>44742</v>
      </c>
      <c r="J10" s="13"/>
      <c r="K10" s="58">
        <f>I10+1</f>
        <v>44743</v>
      </c>
      <c r="L10" s="59"/>
      <c r="M10" s="60"/>
      <c r="N10" s="60"/>
      <c r="O10" s="60"/>
      <c r="P10" s="60"/>
      <c r="Q10" s="60"/>
      <c r="R10" s="61"/>
      <c r="S10" s="62">
        <f>K10+1</f>
        <v>44744</v>
      </c>
      <c r="T10" s="63"/>
      <c r="U10" s="64"/>
      <c r="V10" s="64"/>
      <c r="W10" s="64"/>
      <c r="X10" s="64"/>
      <c r="Y10" s="64"/>
      <c r="Z10" s="65"/>
    </row>
    <row r="11" spans="1:27"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27"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row>
    <row r="13" spans="1:27"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27"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row>
    <row r="15" spans="1:27"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row>
    <row r="16" spans="1:27" s="1" customFormat="1" ht="18.75">
      <c r="A16" s="14">
        <f>S10+1</f>
        <v>44745</v>
      </c>
      <c r="B16" s="15"/>
      <c r="C16" s="12">
        <f>A16+1</f>
        <v>44746</v>
      </c>
      <c r="D16" s="13"/>
      <c r="E16" s="12">
        <f>C16+1</f>
        <v>44747</v>
      </c>
      <c r="F16" s="13"/>
      <c r="G16" s="12">
        <f>E16+1</f>
        <v>44748</v>
      </c>
      <c r="H16" s="13"/>
      <c r="I16" s="12">
        <f>G16+1</f>
        <v>44749</v>
      </c>
      <c r="J16" s="13"/>
      <c r="K16" s="58">
        <f>I16+1</f>
        <v>44750</v>
      </c>
      <c r="L16" s="59"/>
      <c r="M16" s="60"/>
      <c r="N16" s="60"/>
      <c r="O16" s="60"/>
      <c r="P16" s="60"/>
      <c r="Q16" s="60"/>
      <c r="R16" s="61"/>
      <c r="S16" s="62">
        <f>K16+1</f>
        <v>44751</v>
      </c>
      <c r="T16" s="63"/>
      <c r="U16" s="64"/>
      <c r="V16" s="64"/>
      <c r="W16" s="64"/>
      <c r="X16" s="64"/>
      <c r="Y16" s="64"/>
      <c r="Z16" s="65"/>
    </row>
    <row r="17" spans="1:27" s="1" customFormat="1">
      <c r="A17" s="52"/>
      <c r="B17" s="53"/>
      <c r="C17" s="55"/>
      <c r="D17" s="56"/>
      <c r="E17" s="55"/>
      <c r="F17" s="56"/>
      <c r="G17" s="55"/>
      <c r="H17" s="56"/>
      <c r="I17" s="55"/>
      <c r="J17" s="56"/>
      <c r="K17" s="55"/>
      <c r="L17" s="57"/>
      <c r="M17" s="57"/>
      <c r="N17" s="57"/>
      <c r="O17" s="57"/>
      <c r="P17" s="57"/>
      <c r="Q17" s="57"/>
      <c r="R17" s="56"/>
      <c r="S17" s="52"/>
      <c r="T17" s="53"/>
      <c r="U17" s="53"/>
      <c r="V17" s="53"/>
      <c r="W17" s="53"/>
      <c r="X17" s="53"/>
      <c r="Y17" s="53"/>
      <c r="Z17" s="54"/>
    </row>
    <row r="18" spans="1:27" s="1" customFormat="1">
      <c r="A18" s="52"/>
      <c r="B18" s="53"/>
      <c r="C18" s="55"/>
      <c r="D18" s="56"/>
      <c r="E18" s="55"/>
      <c r="F18" s="56"/>
      <c r="G18" s="55"/>
      <c r="H18" s="56"/>
      <c r="I18" s="55"/>
      <c r="J18" s="56"/>
      <c r="K18" s="55"/>
      <c r="L18" s="57"/>
      <c r="M18" s="57"/>
      <c r="N18" s="57"/>
      <c r="O18" s="57"/>
      <c r="P18" s="57"/>
      <c r="Q18" s="57"/>
      <c r="R18" s="56"/>
      <c r="S18" s="52"/>
      <c r="T18" s="53"/>
      <c r="U18" s="53"/>
      <c r="V18" s="53"/>
      <c r="W18" s="53"/>
      <c r="X18" s="53"/>
      <c r="Y18" s="53"/>
      <c r="Z18" s="54"/>
    </row>
    <row r="19" spans="1:27" s="1" customFormat="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row>
    <row r="20" spans="1:27"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row>
    <row r="21" spans="1:27"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row>
    <row r="22" spans="1:27" s="1" customFormat="1" ht="18.75">
      <c r="A22" s="14">
        <f>S16+1</f>
        <v>44752</v>
      </c>
      <c r="B22" s="15"/>
      <c r="C22" s="12">
        <f>A22+1</f>
        <v>44753</v>
      </c>
      <c r="D22" s="13"/>
      <c r="E22" s="12">
        <f>C22+1</f>
        <v>44754</v>
      </c>
      <c r="F22" s="13"/>
      <c r="G22" s="12">
        <f>E22+1</f>
        <v>44755</v>
      </c>
      <c r="H22" s="13"/>
      <c r="I22" s="12">
        <f>G22+1</f>
        <v>44756</v>
      </c>
      <c r="J22" s="13"/>
      <c r="K22" s="58">
        <f>I22+1</f>
        <v>44757</v>
      </c>
      <c r="L22" s="59"/>
      <c r="M22" s="60"/>
      <c r="N22" s="60"/>
      <c r="O22" s="60"/>
      <c r="P22" s="60"/>
      <c r="Q22" s="60"/>
      <c r="R22" s="61"/>
      <c r="S22" s="62">
        <f>K22+1</f>
        <v>44758</v>
      </c>
      <c r="T22" s="63"/>
      <c r="U22" s="64"/>
      <c r="V22" s="64"/>
      <c r="W22" s="64"/>
      <c r="X22" s="64"/>
      <c r="Y22" s="64"/>
      <c r="Z22" s="65"/>
    </row>
    <row r="23" spans="1:27" s="1" customFormat="1">
      <c r="A23" s="52"/>
      <c r="B23" s="53"/>
      <c r="C23" s="55"/>
      <c r="D23" s="56"/>
      <c r="E23" s="55"/>
      <c r="F23" s="56"/>
      <c r="G23" s="55"/>
      <c r="H23" s="56"/>
      <c r="I23" s="55"/>
      <c r="J23" s="56"/>
      <c r="K23" s="55"/>
      <c r="L23" s="57"/>
      <c r="M23" s="57"/>
      <c r="N23" s="57"/>
      <c r="O23" s="57"/>
      <c r="P23" s="57"/>
      <c r="Q23" s="57"/>
      <c r="R23" s="56"/>
      <c r="S23" s="52"/>
      <c r="T23" s="53"/>
      <c r="U23" s="53"/>
      <c r="V23" s="53"/>
      <c r="W23" s="53"/>
      <c r="X23" s="53"/>
      <c r="Y23" s="53"/>
      <c r="Z23" s="54"/>
    </row>
    <row r="24" spans="1:27"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row>
    <row r="25" spans="1:27"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row>
    <row r="26" spans="1:27"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row>
    <row r="27" spans="1:27"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row>
    <row r="28" spans="1:27" s="1" customFormat="1" ht="18.75">
      <c r="A28" s="14">
        <f>S22+1</f>
        <v>44759</v>
      </c>
      <c r="B28" s="15"/>
      <c r="C28" s="12">
        <f>A28+1</f>
        <v>44760</v>
      </c>
      <c r="D28" s="13"/>
      <c r="E28" s="12">
        <f>C28+1</f>
        <v>44761</v>
      </c>
      <c r="F28" s="13"/>
      <c r="G28" s="12">
        <f>E28+1</f>
        <v>44762</v>
      </c>
      <c r="H28" s="13"/>
      <c r="I28" s="12">
        <f>G28+1</f>
        <v>44763</v>
      </c>
      <c r="J28" s="13"/>
      <c r="K28" s="58">
        <f>I28+1</f>
        <v>44764</v>
      </c>
      <c r="L28" s="59"/>
      <c r="M28" s="60"/>
      <c r="N28" s="60"/>
      <c r="O28" s="60"/>
      <c r="P28" s="60"/>
      <c r="Q28" s="60"/>
      <c r="R28" s="61"/>
      <c r="S28" s="62">
        <f>K28+1</f>
        <v>44765</v>
      </c>
      <c r="T28" s="63"/>
      <c r="U28" s="64"/>
      <c r="V28" s="64"/>
      <c r="W28" s="64"/>
      <c r="X28" s="64"/>
      <c r="Y28" s="64"/>
      <c r="Z28" s="65"/>
    </row>
    <row r="29" spans="1:27" s="1" customFormat="1">
      <c r="A29" s="52"/>
      <c r="B29" s="53"/>
      <c r="C29" s="55"/>
      <c r="D29" s="56"/>
      <c r="E29" s="55"/>
      <c r="F29" s="56"/>
      <c r="G29" s="55"/>
      <c r="H29" s="56"/>
      <c r="I29" s="55"/>
      <c r="J29" s="56"/>
      <c r="K29" s="55"/>
      <c r="L29" s="57"/>
      <c r="M29" s="57"/>
      <c r="N29" s="57"/>
      <c r="O29" s="57"/>
      <c r="P29" s="57"/>
      <c r="Q29" s="57"/>
      <c r="R29" s="56"/>
      <c r="S29" s="52"/>
      <c r="T29" s="53"/>
      <c r="U29" s="53"/>
      <c r="V29" s="53"/>
      <c r="W29" s="53"/>
      <c r="X29" s="53"/>
      <c r="Y29" s="53"/>
      <c r="Z29" s="54"/>
    </row>
    <row r="30" spans="1:27"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row>
    <row r="31" spans="1:27"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row>
    <row r="32" spans="1:27"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row>
    <row r="33" spans="1:27"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row>
    <row r="34" spans="1:27" s="1" customFormat="1" ht="18.75">
      <c r="A34" s="14">
        <f>S28+1</f>
        <v>44766</v>
      </c>
      <c r="B34" s="15"/>
      <c r="C34" s="12">
        <f>A34+1</f>
        <v>44767</v>
      </c>
      <c r="D34" s="13"/>
      <c r="E34" s="12">
        <f>C34+1</f>
        <v>44768</v>
      </c>
      <c r="F34" s="13"/>
      <c r="G34" s="12">
        <f>E34+1</f>
        <v>44769</v>
      </c>
      <c r="H34" s="13"/>
      <c r="I34" s="12">
        <f>G34+1</f>
        <v>44770</v>
      </c>
      <c r="J34" s="13"/>
      <c r="K34" s="58">
        <f>I34+1</f>
        <v>44771</v>
      </c>
      <c r="L34" s="59"/>
      <c r="M34" s="60"/>
      <c r="N34" s="60"/>
      <c r="O34" s="60"/>
      <c r="P34" s="60"/>
      <c r="Q34" s="60"/>
      <c r="R34" s="61"/>
      <c r="S34" s="62">
        <f>K34+1</f>
        <v>44772</v>
      </c>
      <c r="T34" s="63"/>
      <c r="U34" s="64"/>
      <c r="V34" s="64"/>
      <c r="W34" s="64"/>
      <c r="X34" s="64"/>
      <c r="Y34" s="64"/>
      <c r="Z34" s="65"/>
    </row>
    <row r="35" spans="1:27" s="1" customFormat="1">
      <c r="A35" s="52"/>
      <c r="B35" s="53"/>
      <c r="C35" s="55"/>
      <c r="D35" s="56"/>
      <c r="E35" s="55"/>
      <c r="F35" s="56"/>
      <c r="G35" s="55"/>
      <c r="H35" s="56"/>
      <c r="I35" s="55"/>
      <c r="J35" s="56"/>
      <c r="K35" s="55"/>
      <c r="L35" s="57"/>
      <c r="M35" s="57"/>
      <c r="N35" s="57"/>
      <c r="O35" s="57"/>
      <c r="P35" s="57"/>
      <c r="Q35" s="57"/>
      <c r="R35" s="56"/>
      <c r="S35" s="52"/>
      <c r="T35" s="53"/>
      <c r="U35" s="53"/>
      <c r="V35" s="53"/>
      <c r="W35" s="53"/>
      <c r="X35" s="53"/>
      <c r="Y35" s="53"/>
      <c r="Z35" s="54"/>
    </row>
    <row r="36" spans="1:27"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row>
    <row r="37" spans="1:27"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27"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27"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27" ht="18.75">
      <c r="A40" s="14">
        <f>S34+1</f>
        <v>44773</v>
      </c>
      <c r="B40" s="15"/>
      <c r="C40" s="12">
        <f>A40+1</f>
        <v>44774</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27">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27">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27">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27">
      <c r="A44" s="52"/>
      <c r="B44" s="53"/>
      <c r="C44" s="55"/>
      <c r="D44" s="56"/>
      <c r="E44" s="18"/>
      <c r="F44" s="6"/>
      <c r="G44" s="6"/>
      <c r="H44" s="6"/>
      <c r="I44" s="6"/>
      <c r="J44" s="6"/>
      <c r="K44" s="74" t="s">
        <v>16</v>
      </c>
      <c r="L44" s="74"/>
      <c r="M44" s="74"/>
      <c r="N44" s="74"/>
      <c r="O44" s="74"/>
      <c r="P44" s="74"/>
      <c r="Q44" s="74"/>
      <c r="R44" s="74"/>
      <c r="S44" s="74"/>
      <c r="T44" s="74"/>
      <c r="U44" s="74"/>
      <c r="V44" s="74"/>
      <c r="W44" s="74"/>
      <c r="X44" s="74"/>
      <c r="Y44" s="74"/>
      <c r="Z44" s="75"/>
    </row>
    <row r="45" spans="1:27" s="1" customFormat="1">
      <c r="A45" s="66"/>
      <c r="B45" s="67"/>
      <c r="C45" s="69"/>
      <c r="D45" s="70"/>
      <c r="E45" s="19"/>
      <c r="F45" s="20"/>
      <c r="G45" s="20"/>
      <c r="H45" s="20"/>
      <c r="I45" s="20"/>
      <c r="J45" s="20"/>
      <c r="K45" s="76" t="s">
        <v>1</v>
      </c>
      <c r="L45" s="76"/>
      <c r="M45" s="76"/>
      <c r="N45" s="76"/>
      <c r="O45" s="76"/>
      <c r="P45" s="76"/>
      <c r="Q45" s="76"/>
      <c r="R45" s="76"/>
      <c r="S45" s="76"/>
      <c r="T45" s="76"/>
      <c r="U45" s="76"/>
      <c r="V45" s="76"/>
      <c r="W45" s="76"/>
      <c r="X45" s="76"/>
      <c r="Y45" s="76"/>
      <c r="Z45" s="7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BCC83-98E0-474C-AFAF-AA02174B87B1}">
  <sheetPr>
    <pageSetUpPr fitToPage="1"/>
  </sheetPr>
  <dimension ref="A1:AA45"/>
  <sheetViews>
    <sheetView showGridLines="0" topLeftCell="A24" workbookViewId="0">
      <selection activeCell="AE42" sqref="AE42"/>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47">
        <f>DATE('1 (2)'!AD18,'1 (2)'!AD20+1,1)</f>
        <v>44958</v>
      </c>
      <c r="B1" s="47"/>
      <c r="C1" s="47"/>
      <c r="D1" s="47"/>
      <c r="E1" s="47"/>
      <c r="F1" s="47"/>
      <c r="G1" s="47"/>
      <c r="H1" s="47"/>
      <c r="I1" s="11"/>
      <c r="J1" s="11"/>
      <c r="K1" s="48">
        <f>DATE(YEAR(A1),MONTH(A1)-1,1)</f>
        <v>44927</v>
      </c>
      <c r="L1" s="48"/>
      <c r="M1" s="48"/>
      <c r="N1" s="48"/>
      <c r="O1" s="48"/>
      <c r="P1" s="48"/>
      <c r="Q1" s="48"/>
      <c r="S1" s="48">
        <f>DATE(YEAR(A1),MONTH(A1)+1,1)</f>
        <v>44986</v>
      </c>
      <c r="T1" s="48"/>
      <c r="U1" s="48"/>
      <c r="V1" s="48"/>
      <c r="W1" s="48"/>
      <c r="X1" s="48"/>
      <c r="Y1" s="48"/>
    </row>
    <row r="2" spans="1:27" s="3" customFormat="1" ht="11.25" customHeight="1">
      <c r="A2" s="47"/>
      <c r="B2" s="47"/>
      <c r="C2" s="47"/>
      <c r="D2" s="47"/>
      <c r="E2" s="47"/>
      <c r="F2" s="47"/>
      <c r="G2" s="47"/>
      <c r="H2" s="47"/>
      <c r="I2" s="11"/>
      <c r="J2" s="11"/>
      <c r="K2" s="21" t="str">
        <f>INDEX({"S";"M";"T";"W";"T";"F";"S"},1+MOD(sample_start_day+1-2,7))</f>
        <v>S</v>
      </c>
      <c r="L2" s="21" t="str">
        <f>INDEX({"S";"M";"T";"W";"T";"F";"S"},1+MOD(sample_start_day+2-2,7))</f>
        <v>M</v>
      </c>
      <c r="M2" s="21" t="str">
        <f>INDEX({"S";"M";"T";"W";"T";"F";"S"},1+MOD(sample_start_day+3-2,7))</f>
        <v>T</v>
      </c>
      <c r="N2" s="21" t="str">
        <f>INDEX({"S";"M";"T";"W";"T";"F";"S"},1+MOD(sample_start_day+4-2,7))</f>
        <v>W</v>
      </c>
      <c r="O2" s="21" t="str">
        <f>INDEX({"S";"M";"T";"W";"T";"F";"S"},1+MOD(sample_start_day+5-2,7))</f>
        <v>T</v>
      </c>
      <c r="P2" s="21" t="str">
        <f>INDEX({"S";"M";"T";"W";"T";"F";"S"},1+MOD(sample_start_day+6-2,7))</f>
        <v>F</v>
      </c>
      <c r="Q2" s="21" t="str">
        <f>INDEX({"S";"M";"T";"W";"T";"F";"S"},1+MOD(sample_start_day+7-2,7))</f>
        <v>S</v>
      </c>
      <c r="S2" s="21" t="str">
        <f>INDEX({"S";"M";"T";"W";"T";"F";"S"},1+MOD(sample_start_day+1-2,7))</f>
        <v>S</v>
      </c>
      <c r="T2" s="21" t="str">
        <f>INDEX({"S";"M";"T";"W";"T";"F";"S"},1+MOD(sample_start_day+2-2,7))</f>
        <v>M</v>
      </c>
      <c r="U2" s="21" t="str">
        <f>INDEX({"S";"M";"T";"W";"T";"F";"S"},1+MOD(sample_start_day+3-2,7))</f>
        <v>T</v>
      </c>
      <c r="V2" s="21" t="str">
        <f>INDEX({"S";"M";"T";"W";"T";"F";"S"},1+MOD(sample_start_day+4-2,7))</f>
        <v>W</v>
      </c>
      <c r="W2" s="21" t="str">
        <f>INDEX({"S";"M";"T";"W";"T";"F";"S"},1+MOD(sample_start_day+5-2,7))</f>
        <v>T</v>
      </c>
      <c r="X2" s="21" t="str">
        <f>INDEX({"S";"M";"T";"W";"T";"F";"S"},1+MOD(sample_start_day+6-2,7))</f>
        <v>F</v>
      </c>
      <c r="Y2" s="21" t="str">
        <f>INDEX({"S";"M";"T";"W";"T";"F";"S"},1+MOD(sample_start_day+7-2,7))</f>
        <v>S</v>
      </c>
    </row>
    <row r="3" spans="1:27" s="4" customFormat="1" ht="9" customHeight="1">
      <c r="A3" s="47"/>
      <c r="B3" s="47"/>
      <c r="C3" s="47"/>
      <c r="D3" s="47"/>
      <c r="E3" s="47"/>
      <c r="F3" s="47"/>
      <c r="G3" s="47"/>
      <c r="H3" s="47"/>
      <c r="I3" s="11"/>
      <c r="J3" s="11"/>
      <c r="K3" s="22">
        <f t="shared" ref="K3:Q8" si="0">IF(MONTH($K$1)&lt;&gt;MONTH($K$1-(WEEKDAY($K$1,1)-(sample_start_day-1))-IF((WEEKDAY($K$1,1)-(sample_start_day-1))&lt;=0,7,0)+(ROW(K3)-ROW($K$3))*7+(COLUMN(K3)-COLUMN($K$3)+1)),"",$K$1-(WEEKDAY($K$1,1)-(sample_start_day-1))-IF((WEEKDAY($K$1,1)-(sample_start_day-1))&lt;=0,7,0)+(ROW(K3)-ROW($K$3))*7+(COLUMN(K3)-COLUMN($K$3)+1))</f>
        <v>44927</v>
      </c>
      <c r="L3" s="22">
        <f t="shared" si="0"/>
        <v>44928</v>
      </c>
      <c r="M3" s="22">
        <f t="shared" si="0"/>
        <v>44929</v>
      </c>
      <c r="N3" s="22">
        <f t="shared" si="0"/>
        <v>44930</v>
      </c>
      <c r="O3" s="22">
        <f t="shared" si="0"/>
        <v>44931</v>
      </c>
      <c r="P3" s="22">
        <f t="shared" si="0"/>
        <v>44932</v>
      </c>
      <c r="Q3" s="22">
        <f t="shared" si="0"/>
        <v>44933</v>
      </c>
      <c r="R3" s="3"/>
      <c r="S3" s="22" t="str">
        <f t="shared" ref="S3:Y8" si="1">IF(MONTH($S$1)&lt;&gt;MONTH($S$1-(WEEKDAY($S$1,1)-(sample_start_day-1))-IF((WEEKDAY($S$1,1)-(sample_start_day-1))&lt;=0,7,0)+(ROW(S3)-ROW($S$3))*7+(COLUMN(S3)-COLUMN($S$3)+1)),"",$S$1-(WEEKDAY($S$1,1)-(sample_start_day-1))-IF((WEEKDAY($S$1,1)-(sample_start_day-1))&lt;=0,7,0)+(ROW(S3)-ROW($S$3))*7+(COLUMN(S3)-COLUMN($S$3)+1))</f>
        <v/>
      </c>
      <c r="T3" s="22" t="str">
        <f t="shared" si="1"/>
        <v/>
      </c>
      <c r="U3" s="22" t="str">
        <f t="shared" si="1"/>
        <v/>
      </c>
      <c r="V3" s="22">
        <f t="shared" si="1"/>
        <v>44986</v>
      </c>
      <c r="W3" s="22">
        <f t="shared" si="1"/>
        <v>44987</v>
      </c>
      <c r="X3" s="22">
        <f t="shared" si="1"/>
        <v>44988</v>
      </c>
      <c r="Y3" s="22">
        <f t="shared" si="1"/>
        <v>44989</v>
      </c>
    </row>
    <row r="4" spans="1:27" s="4" customFormat="1" ht="9" customHeight="1">
      <c r="A4" s="47"/>
      <c r="B4" s="47"/>
      <c r="C4" s="47"/>
      <c r="D4" s="47"/>
      <c r="E4" s="47"/>
      <c r="F4" s="47"/>
      <c r="G4" s="47"/>
      <c r="H4" s="47"/>
      <c r="I4" s="11"/>
      <c r="J4" s="11"/>
      <c r="K4" s="22">
        <f t="shared" si="0"/>
        <v>44934</v>
      </c>
      <c r="L4" s="22">
        <f t="shared" si="0"/>
        <v>44935</v>
      </c>
      <c r="M4" s="22">
        <f t="shared" si="0"/>
        <v>44936</v>
      </c>
      <c r="N4" s="22">
        <f t="shared" si="0"/>
        <v>44937</v>
      </c>
      <c r="O4" s="22">
        <f t="shared" si="0"/>
        <v>44938</v>
      </c>
      <c r="P4" s="22">
        <f t="shared" si="0"/>
        <v>44939</v>
      </c>
      <c r="Q4" s="22">
        <f t="shared" si="0"/>
        <v>44940</v>
      </c>
      <c r="R4" s="3"/>
      <c r="S4" s="22">
        <f t="shared" si="1"/>
        <v>44990</v>
      </c>
      <c r="T4" s="22">
        <f t="shared" si="1"/>
        <v>44991</v>
      </c>
      <c r="U4" s="22">
        <f t="shared" si="1"/>
        <v>44992</v>
      </c>
      <c r="V4" s="22">
        <f t="shared" si="1"/>
        <v>44993</v>
      </c>
      <c r="W4" s="22">
        <f t="shared" si="1"/>
        <v>44994</v>
      </c>
      <c r="X4" s="22">
        <f t="shared" si="1"/>
        <v>44995</v>
      </c>
      <c r="Y4" s="22">
        <f t="shared" si="1"/>
        <v>44996</v>
      </c>
    </row>
    <row r="5" spans="1:27" s="4" customFormat="1" ht="9" customHeight="1">
      <c r="A5" s="47"/>
      <c r="B5" s="47"/>
      <c r="C5" s="47"/>
      <c r="D5" s="47"/>
      <c r="E5" s="47"/>
      <c r="F5" s="47"/>
      <c r="G5" s="47"/>
      <c r="H5" s="47"/>
      <c r="I5" s="11"/>
      <c r="J5" s="11"/>
      <c r="K5" s="22">
        <f t="shared" si="0"/>
        <v>44941</v>
      </c>
      <c r="L5" s="22">
        <f t="shared" si="0"/>
        <v>44942</v>
      </c>
      <c r="M5" s="22">
        <f t="shared" si="0"/>
        <v>44943</v>
      </c>
      <c r="N5" s="22">
        <f t="shared" si="0"/>
        <v>44944</v>
      </c>
      <c r="O5" s="22">
        <f t="shared" si="0"/>
        <v>44945</v>
      </c>
      <c r="P5" s="22">
        <f t="shared" si="0"/>
        <v>44946</v>
      </c>
      <c r="Q5" s="22">
        <f t="shared" si="0"/>
        <v>44947</v>
      </c>
      <c r="R5" s="3"/>
      <c r="S5" s="22">
        <f t="shared" si="1"/>
        <v>44997</v>
      </c>
      <c r="T5" s="22">
        <f t="shared" si="1"/>
        <v>44998</v>
      </c>
      <c r="U5" s="22">
        <f t="shared" si="1"/>
        <v>44999</v>
      </c>
      <c r="V5" s="22">
        <f t="shared" si="1"/>
        <v>45000</v>
      </c>
      <c r="W5" s="22">
        <f t="shared" si="1"/>
        <v>45001</v>
      </c>
      <c r="X5" s="22">
        <f t="shared" si="1"/>
        <v>45002</v>
      </c>
      <c r="Y5" s="22">
        <f t="shared" si="1"/>
        <v>45003</v>
      </c>
    </row>
    <row r="6" spans="1:27" s="4" customFormat="1" ht="9" customHeight="1">
      <c r="A6" s="47"/>
      <c r="B6" s="47"/>
      <c r="C6" s="47"/>
      <c r="D6" s="47"/>
      <c r="E6" s="47"/>
      <c r="F6" s="47"/>
      <c r="G6" s="47"/>
      <c r="H6" s="47"/>
      <c r="I6" s="11"/>
      <c r="J6" s="11"/>
      <c r="K6" s="22">
        <f t="shared" si="0"/>
        <v>44948</v>
      </c>
      <c r="L6" s="22">
        <f t="shared" si="0"/>
        <v>44949</v>
      </c>
      <c r="M6" s="22">
        <f t="shared" si="0"/>
        <v>44950</v>
      </c>
      <c r="N6" s="22">
        <f t="shared" si="0"/>
        <v>44951</v>
      </c>
      <c r="O6" s="22">
        <f t="shared" si="0"/>
        <v>44952</v>
      </c>
      <c r="P6" s="22">
        <f t="shared" si="0"/>
        <v>44953</v>
      </c>
      <c r="Q6" s="22">
        <f t="shared" si="0"/>
        <v>44954</v>
      </c>
      <c r="R6" s="3"/>
      <c r="S6" s="22">
        <f t="shared" si="1"/>
        <v>45004</v>
      </c>
      <c r="T6" s="22">
        <f t="shared" si="1"/>
        <v>45005</v>
      </c>
      <c r="U6" s="22">
        <f t="shared" si="1"/>
        <v>45006</v>
      </c>
      <c r="V6" s="22">
        <f t="shared" si="1"/>
        <v>45007</v>
      </c>
      <c r="W6" s="22">
        <f t="shared" si="1"/>
        <v>45008</v>
      </c>
      <c r="X6" s="22">
        <f t="shared" si="1"/>
        <v>45009</v>
      </c>
      <c r="Y6" s="22">
        <f t="shared" si="1"/>
        <v>45010</v>
      </c>
    </row>
    <row r="7" spans="1:27" s="4" customFormat="1" ht="9" customHeight="1">
      <c r="A7" s="47"/>
      <c r="B7" s="47"/>
      <c r="C7" s="47"/>
      <c r="D7" s="47"/>
      <c r="E7" s="47"/>
      <c r="F7" s="47"/>
      <c r="G7" s="47"/>
      <c r="H7" s="47"/>
      <c r="I7" s="11"/>
      <c r="J7" s="11"/>
      <c r="K7" s="22">
        <f t="shared" si="0"/>
        <v>44955</v>
      </c>
      <c r="L7" s="22">
        <f t="shared" si="0"/>
        <v>44956</v>
      </c>
      <c r="M7" s="22">
        <f t="shared" si="0"/>
        <v>44957</v>
      </c>
      <c r="N7" s="22" t="str">
        <f t="shared" si="0"/>
        <v/>
      </c>
      <c r="O7" s="22" t="str">
        <f t="shared" si="0"/>
        <v/>
      </c>
      <c r="P7" s="22" t="str">
        <f t="shared" si="0"/>
        <v/>
      </c>
      <c r="Q7" s="22" t="str">
        <f t="shared" si="0"/>
        <v/>
      </c>
      <c r="R7" s="3"/>
      <c r="S7" s="22">
        <f t="shared" si="1"/>
        <v>45011</v>
      </c>
      <c r="T7" s="22">
        <f t="shared" si="1"/>
        <v>45012</v>
      </c>
      <c r="U7" s="22">
        <f t="shared" si="1"/>
        <v>45013</v>
      </c>
      <c r="V7" s="22">
        <f t="shared" si="1"/>
        <v>45014</v>
      </c>
      <c r="W7" s="22">
        <f t="shared" si="1"/>
        <v>45015</v>
      </c>
      <c r="X7" s="22">
        <f t="shared" si="1"/>
        <v>45016</v>
      </c>
      <c r="Y7" s="22" t="str">
        <f t="shared" si="1"/>
        <v/>
      </c>
    </row>
    <row r="8" spans="1:27"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c r="A9" s="49">
        <f>A10</f>
        <v>44955</v>
      </c>
      <c r="B9" s="50"/>
      <c r="C9" s="50">
        <f>C10</f>
        <v>44956</v>
      </c>
      <c r="D9" s="50"/>
      <c r="E9" s="50">
        <f>E10</f>
        <v>44957</v>
      </c>
      <c r="F9" s="50"/>
      <c r="G9" s="50">
        <f>G10</f>
        <v>44958</v>
      </c>
      <c r="H9" s="50"/>
      <c r="I9" s="50">
        <f>I10</f>
        <v>44959</v>
      </c>
      <c r="J9" s="50"/>
      <c r="K9" s="50">
        <f>K10</f>
        <v>44960</v>
      </c>
      <c r="L9" s="50"/>
      <c r="M9" s="50"/>
      <c r="N9" s="50"/>
      <c r="O9" s="50"/>
      <c r="P9" s="50"/>
      <c r="Q9" s="50"/>
      <c r="R9" s="50"/>
      <c r="S9" s="50">
        <f>S10</f>
        <v>44961</v>
      </c>
      <c r="T9" s="50"/>
      <c r="U9" s="50"/>
      <c r="V9" s="50"/>
      <c r="W9" s="50"/>
      <c r="X9" s="50"/>
      <c r="Y9" s="50"/>
      <c r="Z9" s="51"/>
    </row>
    <row r="10" spans="1:27" s="1" customFormat="1" ht="18.75">
      <c r="A10" s="14">
        <f>$A$1-(WEEKDAY($A$1,1)-(sample_start_day-1))-IF((WEEKDAY($A$1,1)-(sample_start_day-1))&lt;=0,7,0)+1</f>
        <v>44955</v>
      </c>
      <c r="B10" s="15"/>
      <c r="C10" s="12">
        <f>A10+1</f>
        <v>44956</v>
      </c>
      <c r="D10" s="13"/>
      <c r="E10" s="12">
        <f>C10+1</f>
        <v>44957</v>
      </c>
      <c r="F10" s="13"/>
      <c r="G10" s="12">
        <f>E10+1</f>
        <v>44958</v>
      </c>
      <c r="H10" s="13"/>
      <c r="I10" s="12">
        <f>G10+1</f>
        <v>44959</v>
      </c>
      <c r="J10" s="13"/>
      <c r="K10" s="58">
        <f>I10+1</f>
        <v>44960</v>
      </c>
      <c r="L10" s="59"/>
      <c r="M10" s="60"/>
      <c r="N10" s="60"/>
      <c r="O10" s="60"/>
      <c r="P10" s="60"/>
      <c r="Q10" s="60"/>
      <c r="R10" s="61"/>
      <c r="S10" s="62">
        <f>K10+1</f>
        <v>44961</v>
      </c>
      <c r="T10" s="63"/>
      <c r="U10" s="64"/>
      <c r="V10" s="64"/>
      <c r="W10" s="64"/>
      <c r="X10" s="64"/>
      <c r="Y10" s="64"/>
      <c r="Z10" s="65"/>
    </row>
    <row r="11" spans="1:27"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27"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row>
    <row r="13" spans="1:27"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27"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row>
    <row r="15" spans="1:27"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row>
    <row r="16" spans="1:27" s="1" customFormat="1" ht="18.75">
      <c r="A16" s="14">
        <f>S10+1</f>
        <v>44962</v>
      </c>
      <c r="B16" s="15"/>
      <c r="C16" s="12">
        <f>A16+1</f>
        <v>44963</v>
      </c>
      <c r="D16" s="13"/>
      <c r="E16" s="12">
        <f>C16+1</f>
        <v>44964</v>
      </c>
      <c r="F16" s="13"/>
      <c r="G16" s="12">
        <f>E16+1</f>
        <v>44965</v>
      </c>
      <c r="H16" s="13"/>
      <c r="I16" s="12">
        <f>G16+1</f>
        <v>44966</v>
      </c>
      <c r="J16" s="13"/>
      <c r="K16" s="58">
        <f>I16+1</f>
        <v>44967</v>
      </c>
      <c r="L16" s="59"/>
      <c r="M16" s="60"/>
      <c r="N16" s="60"/>
      <c r="O16" s="60"/>
      <c r="P16" s="60"/>
      <c r="Q16" s="60"/>
      <c r="R16" s="61"/>
      <c r="S16" s="62">
        <f>K16+1</f>
        <v>44968</v>
      </c>
      <c r="T16" s="63"/>
      <c r="U16" s="64"/>
      <c r="V16" s="64"/>
      <c r="W16" s="64"/>
      <c r="X16" s="64"/>
      <c r="Y16" s="64"/>
      <c r="Z16" s="65"/>
    </row>
    <row r="17" spans="1:27" s="1" customFormat="1">
      <c r="A17" s="52"/>
      <c r="B17" s="53"/>
      <c r="C17" s="55"/>
      <c r="D17" s="56"/>
      <c r="E17" s="55"/>
      <c r="F17" s="56"/>
      <c r="G17" s="55"/>
      <c r="H17" s="56"/>
      <c r="I17" s="55"/>
      <c r="J17" s="56"/>
      <c r="K17" s="55"/>
      <c r="L17" s="57"/>
      <c r="M17" s="57"/>
      <c r="N17" s="57"/>
      <c r="O17" s="57"/>
      <c r="P17" s="57"/>
      <c r="Q17" s="57"/>
      <c r="R17" s="56"/>
      <c r="S17" s="52"/>
      <c r="T17" s="53"/>
      <c r="U17" s="53"/>
      <c r="V17" s="53"/>
      <c r="W17" s="53"/>
      <c r="X17" s="53"/>
      <c r="Y17" s="53"/>
      <c r="Z17" s="54"/>
    </row>
    <row r="18" spans="1:27" s="1" customFormat="1">
      <c r="A18" s="52"/>
      <c r="B18" s="53"/>
      <c r="C18" s="55"/>
      <c r="D18" s="56"/>
      <c r="E18" s="55"/>
      <c r="F18" s="56"/>
      <c r="G18" s="55"/>
      <c r="H18" s="56"/>
      <c r="I18" s="55"/>
      <c r="J18" s="56"/>
      <c r="K18" s="55"/>
      <c r="L18" s="57"/>
      <c r="M18" s="57"/>
      <c r="N18" s="57"/>
      <c r="O18" s="57"/>
      <c r="P18" s="57"/>
      <c r="Q18" s="57"/>
      <c r="R18" s="56"/>
      <c r="S18" s="52"/>
      <c r="T18" s="53"/>
      <c r="U18" s="53"/>
      <c r="V18" s="53"/>
      <c r="W18" s="53"/>
      <c r="X18" s="53"/>
      <c r="Y18" s="53"/>
      <c r="Z18" s="54"/>
    </row>
    <row r="19" spans="1:27" s="1" customFormat="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row>
    <row r="20" spans="1:27"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row>
    <row r="21" spans="1:27"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row>
    <row r="22" spans="1:27" s="1" customFormat="1" ht="18.75">
      <c r="A22" s="14">
        <f>S16+1</f>
        <v>44969</v>
      </c>
      <c r="B22" s="15"/>
      <c r="C22" s="12">
        <f>A22+1</f>
        <v>44970</v>
      </c>
      <c r="D22" s="13"/>
      <c r="E22" s="12">
        <f>C22+1</f>
        <v>44971</v>
      </c>
      <c r="F22" s="13"/>
      <c r="G22" s="12">
        <f>E22+1</f>
        <v>44972</v>
      </c>
      <c r="H22" s="13"/>
      <c r="I22" s="12">
        <f>G22+1</f>
        <v>44973</v>
      </c>
      <c r="J22" s="13"/>
      <c r="K22" s="58">
        <f>I22+1</f>
        <v>44974</v>
      </c>
      <c r="L22" s="59"/>
      <c r="M22" s="60"/>
      <c r="N22" s="60"/>
      <c r="O22" s="60"/>
      <c r="P22" s="60"/>
      <c r="Q22" s="60"/>
      <c r="R22" s="61"/>
      <c r="S22" s="62">
        <f>K22+1</f>
        <v>44975</v>
      </c>
      <c r="T22" s="63"/>
      <c r="U22" s="64"/>
      <c r="V22" s="64"/>
      <c r="W22" s="64"/>
      <c r="X22" s="64"/>
      <c r="Y22" s="64"/>
      <c r="Z22" s="65"/>
    </row>
    <row r="23" spans="1:27" s="1" customFormat="1">
      <c r="A23" s="52"/>
      <c r="B23" s="53"/>
      <c r="C23" s="55"/>
      <c r="D23" s="56"/>
      <c r="E23" s="55"/>
      <c r="F23" s="56"/>
      <c r="G23" s="55"/>
      <c r="H23" s="56"/>
      <c r="I23" s="55"/>
      <c r="J23" s="56"/>
      <c r="K23" s="55"/>
      <c r="L23" s="57"/>
      <c r="M23" s="57"/>
      <c r="N23" s="57"/>
      <c r="O23" s="57"/>
      <c r="P23" s="57"/>
      <c r="Q23" s="57"/>
      <c r="R23" s="56"/>
      <c r="S23" s="52"/>
      <c r="T23" s="53"/>
      <c r="U23" s="53"/>
      <c r="V23" s="53"/>
      <c r="W23" s="53"/>
      <c r="X23" s="53"/>
      <c r="Y23" s="53"/>
      <c r="Z23" s="54"/>
    </row>
    <row r="24" spans="1:27"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row>
    <row r="25" spans="1:27"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row>
    <row r="26" spans="1:27"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row>
    <row r="27" spans="1:27"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row>
    <row r="28" spans="1:27" s="1" customFormat="1" ht="18.75">
      <c r="A28" s="14">
        <f>S22+1</f>
        <v>44976</v>
      </c>
      <c r="B28" s="15"/>
      <c r="C28" s="12">
        <f>A28+1</f>
        <v>44977</v>
      </c>
      <c r="D28" s="13"/>
      <c r="E28" s="12">
        <f>C28+1</f>
        <v>44978</v>
      </c>
      <c r="F28" s="13"/>
      <c r="G28" s="12">
        <f>E28+1</f>
        <v>44979</v>
      </c>
      <c r="H28" s="13"/>
      <c r="I28" s="12">
        <f>G28+1</f>
        <v>44980</v>
      </c>
      <c r="J28" s="13"/>
      <c r="K28" s="58">
        <f>I28+1</f>
        <v>44981</v>
      </c>
      <c r="L28" s="59"/>
      <c r="M28" s="60"/>
      <c r="N28" s="60"/>
      <c r="O28" s="60"/>
      <c r="P28" s="60"/>
      <c r="Q28" s="60"/>
      <c r="R28" s="61"/>
      <c r="S28" s="62">
        <f>K28+1</f>
        <v>44982</v>
      </c>
      <c r="T28" s="63"/>
      <c r="U28" s="64"/>
      <c r="V28" s="64"/>
      <c r="W28" s="64"/>
      <c r="X28" s="64"/>
      <c r="Y28" s="64"/>
      <c r="Z28" s="65"/>
    </row>
    <row r="29" spans="1:27" s="1" customFormat="1">
      <c r="A29" s="52"/>
      <c r="B29" s="53"/>
      <c r="C29" s="55"/>
      <c r="D29" s="56"/>
      <c r="E29" s="55"/>
      <c r="F29" s="56"/>
      <c r="G29" s="55"/>
      <c r="H29" s="56"/>
      <c r="I29" s="55"/>
      <c r="J29" s="56"/>
      <c r="K29" s="55"/>
      <c r="L29" s="57"/>
      <c r="M29" s="57"/>
      <c r="N29" s="57"/>
      <c r="O29" s="57"/>
      <c r="P29" s="57"/>
      <c r="Q29" s="57"/>
      <c r="R29" s="56"/>
      <c r="S29" s="52"/>
      <c r="T29" s="53"/>
      <c r="U29" s="53"/>
      <c r="V29" s="53"/>
      <c r="W29" s="53"/>
      <c r="X29" s="53"/>
      <c r="Y29" s="53"/>
      <c r="Z29" s="54"/>
    </row>
    <row r="30" spans="1:27"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row>
    <row r="31" spans="1:27"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row>
    <row r="32" spans="1:27"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row>
    <row r="33" spans="1:27"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row>
    <row r="34" spans="1:27" s="1" customFormat="1" ht="18.75">
      <c r="A34" s="14">
        <f>S28+1</f>
        <v>44983</v>
      </c>
      <c r="B34" s="15"/>
      <c r="C34" s="12">
        <f>A34+1</f>
        <v>44984</v>
      </c>
      <c r="D34" s="13"/>
      <c r="E34" s="12">
        <f>C34+1</f>
        <v>44985</v>
      </c>
      <c r="F34" s="13"/>
      <c r="G34" s="12">
        <f>E34+1</f>
        <v>44986</v>
      </c>
      <c r="H34" s="13"/>
      <c r="I34" s="12">
        <f>G34+1</f>
        <v>44987</v>
      </c>
      <c r="J34" s="13"/>
      <c r="K34" s="58">
        <f>I34+1</f>
        <v>44988</v>
      </c>
      <c r="L34" s="59"/>
      <c r="M34" s="60"/>
      <c r="N34" s="60"/>
      <c r="O34" s="60"/>
      <c r="P34" s="60"/>
      <c r="Q34" s="60"/>
      <c r="R34" s="61"/>
      <c r="S34" s="62">
        <f>K34+1</f>
        <v>44989</v>
      </c>
      <c r="T34" s="63"/>
      <c r="U34" s="64"/>
      <c r="V34" s="64"/>
      <c r="W34" s="64"/>
      <c r="X34" s="64"/>
      <c r="Y34" s="64"/>
      <c r="Z34" s="65"/>
    </row>
    <row r="35" spans="1:27" s="1" customFormat="1">
      <c r="A35" s="52"/>
      <c r="B35" s="53"/>
      <c r="C35" s="55"/>
      <c r="D35" s="56"/>
      <c r="E35" s="55"/>
      <c r="F35" s="56"/>
      <c r="G35" s="55"/>
      <c r="H35" s="56"/>
      <c r="I35" s="55"/>
      <c r="J35" s="56"/>
      <c r="K35" s="55"/>
      <c r="L35" s="57"/>
      <c r="M35" s="57"/>
      <c r="N35" s="57"/>
      <c r="O35" s="57"/>
      <c r="P35" s="57"/>
      <c r="Q35" s="57"/>
      <c r="R35" s="56"/>
      <c r="S35" s="52"/>
      <c r="T35" s="53"/>
      <c r="U35" s="53"/>
      <c r="V35" s="53"/>
      <c r="W35" s="53"/>
      <c r="X35" s="53"/>
      <c r="Y35" s="53"/>
      <c r="Z35" s="54"/>
    </row>
    <row r="36" spans="1:27"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row>
    <row r="37" spans="1:27"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27"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27"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27" ht="18.75">
      <c r="A40" s="14">
        <f>S34+1</f>
        <v>44990</v>
      </c>
      <c r="B40" s="15"/>
      <c r="C40" s="12">
        <f>A40+1</f>
        <v>44991</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27">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27">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27">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27">
      <c r="A44" s="52"/>
      <c r="B44" s="53"/>
      <c r="C44" s="55"/>
      <c r="D44" s="56"/>
      <c r="E44" s="18"/>
      <c r="F44" s="6"/>
      <c r="G44" s="6"/>
      <c r="H44" s="6"/>
      <c r="I44" s="6"/>
      <c r="J44" s="6"/>
      <c r="K44" s="74" t="s">
        <v>16</v>
      </c>
      <c r="L44" s="74"/>
      <c r="M44" s="74"/>
      <c r="N44" s="74"/>
      <c r="O44" s="74"/>
      <c r="P44" s="74"/>
      <c r="Q44" s="74"/>
      <c r="R44" s="74"/>
      <c r="S44" s="74"/>
      <c r="T44" s="74"/>
      <c r="U44" s="74"/>
      <c r="V44" s="74"/>
      <c r="W44" s="74"/>
      <c r="X44" s="74"/>
      <c r="Y44" s="74"/>
      <c r="Z44" s="75"/>
    </row>
    <row r="45" spans="1:27" s="1" customFormat="1">
      <c r="A45" s="66"/>
      <c r="B45" s="67"/>
      <c r="C45" s="69"/>
      <c r="D45" s="70"/>
      <c r="E45" s="19"/>
      <c r="F45" s="20"/>
      <c r="G45" s="20"/>
      <c r="H45" s="20"/>
      <c r="I45" s="20"/>
      <c r="J45" s="20"/>
      <c r="K45" s="76" t="s">
        <v>1</v>
      </c>
      <c r="L45" s="76"/>
      <c r="M45" s="76"/>
      <c r="N45" s="76"/>
      <c r="O45" s="76"/>
      <c r="P45" s="76"/>
      <c r="Q45" s="76"/>
      <c r="R45" s="76"/>
      <c r="S45" s="76"/>
      <c r="T45" s="76"/>
      <c r="U45" s="76"/>
      <c r="V45" s="76"/>
      <c r="W45" s="76"/>
      <c r="X45" s="76"/>
      <c r="Y45" s="76"/>
      <c r="Z45" s="7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91" priority="3">
      <formula>MONTH(A10)&lt;&gt;MONTH($A$1)</formula>
    </cfRule>
    <cfRule type="expression" dxfId="90" priority="4">
      <formula>OR(WEEKDAY(A10,1)=1,WEEKDAY(A10,1)=7)</formula>
    </cfRule>
  </conditionalFormatting>
  <conditionalFormatting sqref="I10 I16 I22 I28 I34">
    <cfRule type="expression" dxfId="89" priority="1">
      <formula>MONTH(I10)&lt;&gt;MONTH($A$1)</formula>
    </cfRule>
    <cfRule type="expression" dxfId="88" priority="2">
      <formula>OR(WEEKDAY(I10,1)=1,WEEKDAY(I10,1)=7)</formula>
    </cfRule>
  </conditionalFormatting>
  <hyperlinks>
    <hyperlink ref="K45" r:id="rId1" xr:uid="{FB060F83-C643-4E61-B435-6DF76864004D}"/>
    <hyperlink ref="K44:Z44" r:id="rId2" display="Calendar Templates by Vertex42" xr:uid="{A9618912-4741-4C3B-97AD-7E92C1670A17}"/>
    <hyperlink ref="K45:Z45" r:id="rId3" display="https://www.vertex42.com/calendars/" xr:uid="{BFC0C09B-3A80-4870-AE58-C7BBD7E0485E}"/>
  </hyperlinks>
  <printOptions horizontalCentered="1"/>
  <pageMargins left="0.5" right="0.5" top="0.25" bottom="0.25" header="0.25" footer="0.25"/>
  <pageSetup scale="99" orientation="landscape"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activeCell="G35" sqref="G35:H35"/>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47">
        <f>DATE('1'!AD18,'1'!AD20+7,1)</f>
        <v>44774</v>
      </c>
      <c r="B1" s="47"/>
      <c r="C1" s="47"/>
      <c r="D1" s="47"/>
      <c r="E1" s="47"/>
      <c r="F1" s="47"/>
      <c r="G1" s="47"/>
      <c r="H1" s="47"/>
      <c r="I1" s="11"/>
      <c r="J1" s="11"/>
      <c r="K1" s="48">
        <f>DATE(YEAR(A1),MONTH(A1)-1,1)</f>
        <v>44743</v>
      </c>
      <c r="L1" s="48"/>
      <c r="M1" s="48"/>
      <c r="N1" s="48"/>
      <c r="O1" s="48"/>
      <c r="P1" s="48"/>
      <c r="Q1" s="48"/>
      <c r="S1" s="48">
        <f>DATE(YEAR(A1),MONTH(A1)+1,1)</f>
        <v>44805</v>
      </c>
      <c r="T1" s="48"/>
      <c r="U1" s="48"/>
      <c r="V1" s="48"/>
      <c r="W1" s="48"/>
      <c r="X1" s="48"/>
      <c r="Y1" s="48"/>
    </row>
    <row r="2" spans="1:27" s="3" customFormat="1" ht="11.25" customHeight="1">
      <c r="A2" s="47"/>
      <c r="B2" s="47"/>
      <c r="C2" s="47"/>
      <c r="D2" s="47"/>
      <c r="E2" s="47"/>
      <c r="F2" s="47"/>
      <c r="G2" s="47"/>
      <c r="H2" s="4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c r="A3" s="47"/>
      <c r="B3" s="47"/>
      <c r="C3" s="47"/>
      <c r="D3" s="47"/>
      <c r="E3" s="47"/>
      <c r="F3" s="47"/>
      <c r="G3" s="47"/>
      <c r="H3" s="47"/>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f t="shared" si="0"/>
        <v>44743</v>
      </c>
      <c r="Q3" s="22">
        <f t="shared" si="0"/>
        <v>44744</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f t="shared" si="1"/>
        <v>44805</v>
      </c>
      <c r="X3" s="22">
        <f t="shared" si="1"/>
        <v>44806</v>
      </c>
      <c r="Y3" s="22">
        <f t="shared" si="1"/>
        <v>44807</v>
      </c>
    </row>
    <row r="4" spans="1:27" s="4" customFormat="1" ht="9" customHeight="1">
      <c r="A4" s="47"/>
      <c r="B4" s="47"/>
      <c r="C4" s="47"/>
      <c r="D4" s="47"/>
      <c r="E4" s="47"/>
      <c r="F4" s="47"/>
      <c r="G4" s="47"/>
      <c r="H4" s="47"/>
      <c r="I4" s="11"/>
      <c r="J4" s="11"/>
      <c r="K4" s="22">
        <f t="shared" si="0"/>
        <v>44745</v>
      </c>
      <c r="L4" s="22">
        <f t="shared" si="0"/>
        <v>44746</v>
      </c>
      <c r="M4" s="22">
        <f t="shared" si="0"/>
        <v>44747</v>
      </c>
      <c r="N4" s="22">
        <f t="shared" si="0"/>
        <v>44748</v>
      </c>
      <c r="O4" s="22">
        <f t="shared" si="0"/>
        <v>44749</v>
      </c>
      <c r="P4" s="22">
        <f t="shared" si="0"/>
        <v>44750</v>
      </c>
      <c r="Q4" s="22">
        <f t="shared" si="0"/>
        <v>44751</v>
      </c>
      <c r="R4" s="3"/>
      <c r="S4" s="22">
        <f t="shared" si="1"/>
        <v>44808</v>
      </c>
      <c r="T4" s="22">
        <f t="shared" si="1"/>
        <v>44809</v>
      </c>
      <c r="U4" s="22">
        <f t="shared" si="1"/>
        <v>44810</v>
      </c>
      <c r="V4" s="22">
        <f t="shared" si="1"/>
        <v>44811</v>
      </c>
      <c r="W4" s="22">
        <f t="shared" si="1"/>
        <v>44812</v>
      </c>
      <c r="X4" s="22">
        <f t="shared" si="1"/>
        <v>44813</v>
      </c>
      <c r="Y4" s="22">
        <f t="shared" si="1"/>
        <v>44814</v>
      </c>
    </row>
    <row r="5" spans="1:27" s="4" customFormat="1" ht="9" customHeight="1">
      <c r="A5" s="47"/>
      <c r="B5" s="47"/>
      <c r="C5" s="47"/>
      <c r="D5" s="47"/>
      <c r="E5" s="47"/>
      <c r="F5" s="47"/>
      <c r="G5" s="47"/>
      <c r="H5" s="47"/>
      <c r="I5" s="11"/>
      <c r="J5" s="11"/>
      <c r="K5" s="22">
        <f t="shared" si="0"/>
        <v>44752</v>
      </c>
      <c r="L5" s="22">
        <f t="shared" si="0"/>
        <v>44753</v>
      </c>
      <c r="M5" s="22">
        <f t="shared" si="0"/>
        <v>44754</v>
      </c>
      <c r="N5" s="22">
        <f t="shared" si="0"/>
        <v>44755</v>
      </c>
      <c r="O5" s="22">
        <f t="shared" si="0"/>
        <v>44756</v>
      </c>
      <c r="P5" s="22">
        <f t="shared" si="0"/>
        <v>44757</v>
      </c>
      <c r="Q5" s="22">
        <f t="shared" si="0"/>
        <v>44758</v>
      </c>
      <c r="R5" s="3"/>
      <c r="S5" s="22">
        <f t="shared" si="1"/>
        <v>44815</v>
      </c>
      <c r="T5" s="22">
        <f t="shared" si="1"/>
        <v>44816</v>
      </c>
      <c r="U5" s="22">
        <f t="shared" si="1"/>
        <v>44817</v>
      </c>
      <c r="V5" s="22">
        <f t="shared" si="1"/>
        <v>44818</v>
      </c>
      <c r="W5" s="22">
        <f t="shared" si="1"/>
        <v>44819</v>
      </c>
      <c r="X5" s="22">
        <f t="shared" si="1"/>
        <v>44820</v>
      </c>
      <c r="Y5" s="22">
        <f t="shared" si="1"/>
        <v>44821</v>
      </c>
    </row>
    <row r="6" spans="1:27" s="4" customFormat="1" ht="9" customHeight="1">
      <c r="A6" s="47"/>
      <c r="B6" s="47"/>
      <c r="C6" s="47"/>
      <c r="D6" s="47"/>
      <c r="E6" s="47"/>
      <c r="F6" s="47"/>
      <c r="G6" s="47"/>
      <c r="H6" s="47"/>
      <c r="I6" s="11"/>
      <c r="J6" s="11"/>
      <c r="K6" s="22">
        <f t="shared" si="0"/>
        <v>44759</v>
      </c>
      <c r="L6" s="22">
        <f t="shared" si="0"/>
        <v>44760</v>
      </c>
      <c r="M6" s="22">
        <f t="shared" si="0"/>
        <v>44761</v>
      </c>
      <c r="N6" s="22">
        <f t="shared" si="0"/>
        <v>44762</v>
      </c>
      <c r="O6" s="22">
        <f t="shared" si="0"/>
        <v>44763</v>
      </c>
      <c r="P6" s="22">
        <f t="shared" si="0"/>
        <v>44764</v>
      </c>
      <c r="Q6" s="22">
        <f t="shared" si="0"/>
        <v>44765</v>
      </c>
      <c r="R6" s="3"/>
      <c r="S6" s="22">
        <f t="shared" si="1"/>
        <v>44822</v>
      </c>
      <c r="T6" s="22">
        <f t="shared" si="1"/>
        <v>44823</v>
      </c>
      <c r="U6" s="22">
        <f t="shared" si="1"/>
        <v>44824</v>
      </c>
      <c r="V6" s="22">
        <f t="shared" si="1"/>
        <v>44825</v>
      </c>
      <c r="W6" s="22">
        <f t="shared" si="1"/>
        <v>44826</v>
      </c>
      <c r="X6" s="22">
        <f t="shared" si="1"/>
        <v>44827</v>
      </c>
      <c r="Y6" s="22">
        <f t="shared" si="1"/>
        <v>44828</v>
      </c>
    </row>
    <row r="7" spans="1:27" s="4" customFormat="1" ht="9" customHeight="1">
      <c r="A7" s="47"/>
      <c r="B7" s="47"/>
      <c r="C7" s="47"/>
      <c r="D7" s="47"/>
      <c r="E7" s="47"/>
      <c r="F7" s="47"/>
      <c r="G7" s="47"/>
      <c r="H7" s="47"/>
      <c r="I7" s="11"/>
      <c r="J7" s="11"/>
      <c r="K7" s="22">
        <f t="shared" si="0"/>
        <v>44766</v>
      </c>
      <c r="L7" s="22">
        <f t="shared" si="0"/>
        <v>44767</v>
      </c>
      <c r="M7" s="22">
        <f t="shared" si="0"/>
        <v>44768</v>
      </c>
      <c r="N7" s="22">
        <f t="shared" si="0"/>
        <v>44769</v>
      </c>
      <c r="O7" s="22">
        <f t="shared" si="0"/>
        <v>44770</v>
      </c>
      <c r="P7" s="22">
        <f t="shared" si="0"/>
        <v>44771</v>
      </c>
      <c r="Q7" s="22">
        <f t="shared" si="0"/>
        <v>44772</v>
      </c>
      <c r="R7" s="3"/>
      <c r="S7" s="22">
        <f t="shared" si="1"/>
        <v>44829</v>
      </c>
      <c r="T7" s="22">
        <f t="shared" si="1"/>
        <v>44830</v>
      </c>
      <c r="U7" s="22">
        <f t="shared" si="1"/>
        <v>44831</v>
      </c>
      <c r="V7" s="22">
        <f t="shared" si="1"/>
        <v>44832</v>
      </c>
      <c r="W7" s="22">
        <f t="shared" si="1"/>
        <v>44833</v>
      </c>
      <c r="X7" s="22">
        <f t="shared" si="1"/>
        <v>44834</v>
      </c>
      <c r="Y7" s="22" t="str">
        <f t="shared" si="1"/>
        <v/>
      </c>
    </row>
    <row r="8" spans="1:27" s="5" customFormat="1" ht="9" customHeight="1">
      <c r="A8" s="26"/>
      <c r="B8" s="26"/>
      <c r="C8" s="26"/>
      <c r="D8" s="26"/>
      <c r="E8" s="26"/>
      <c r="F8" s="26"/>
      <c r="G8" s="26"/>
      <c r="H8" s="26"/>
      <c r="I8" s="25"/>
      <c r="J8" s="25"/>
      <c r="K8" s="22">
        <f t="shared" si="0"/>
        <v>44773</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c r="A9" s="49">
        <f>A10</f>
        <v>44773</v>
      </c>
      <c r="B9" s="50"/>
      <c r="C9" s="50">
        <f>C10</f>
        <v>44774</v>
      </c>
      <c r="D9" s="50"/>
      <c r="E9" s="50">
        <f>E10</f>
        <v>44775</v>
      </c>
      <c r="F9" s="50"/>
      <c r="G9" s="50">
        <f>G10</f>
        <v>44776</v>
      </c>
      <c r="H9" s="50"/>
      <c r="I9" s="50">
        <f>I10</f>
        <v>44777</v>
      </c>
      <c r="J9" s="50"/>
      <c r="K9" s="50">
        <f>K10</f>
        <v>44778</v>
      </c>
      <c r="L9" s="50"/>
      <c r="M9" s="50"/>
      <c r="N9" s="50"/>
      <c r="O9" s="50"/>
      <c r="P9" s="50"/>
      <c r="Q9" s="50"/>
      <c r="R9" s="50"/>
      <c r="S9" s="50">
        <f>S10</f>
        <v>44779</v>
      </c>
      <c r="T9" s="50"/>
      <c r="U9" s="50"/>
      <c r="V9" s="50"/>
      <c r="W9" s="50"/>
      <c r="X9" s="50"/>
      <c r="Y9" s="50"/>
      <c r="Z9" s="51"/>
    </row>
    <row r="10" spans="1:27" s="1" customFormat="1" ht="18.75">
      <c r="A10" s="14">
        <f>$A$1-(WEEKDAY($A$1,1)-(start_day-1))-IF((WEEKDAY($A$1,1)-(start_day-1))&lt;=0,7,0)+1</f>
        <v>44773</v>
      </c>
      <c r="B10" s="15"/>
      <c r="C10" s="12">
        <f>A10+1</f>
        <v>44774</v>
      </c>
      <c r="D10" s="13"/>
      <c r="E10" s="12">
        <f>C10+1</f>
        <v>44775</v>
      </c>
      <c r="F10" s="13"/>
      <c r="G10" s="12">
        <f>E10+1</f>
        <v>44776</v>
      </c>
      <c r="H10" s="13"/>
      <c r="I10" s="12">
        <f>G10+1</f>
        <v>44777</v>
      </c>
      <c r="J10" s="13"/>
      <c r="K10" s="58">
        <f>I10+1</f>
        <v>44778</v>
      </c>
      <c r="L10" s="59"/>
      <c r="M10" s="60"/>
      <c r="N10" s="60"/>
      <c r="O10" s="60"/>
      <c r="P10" s="60"/>
      <c r="Q10" s="60"/>
      <c r="R10" s="61"/>
      <c r="S10" s="62">
        <f>K10+1</f>
        <v>44779</v>
      </c>
      <c r="T10" s="63"/>
      <c r="U10" s="64"/>
      <c r="V10" s="64"/>
      <c r="W10" s="64"/>
      <c r="X10" s="64"/>
      <c r="Y10" s="64"/>
      <c r="Z10" s="65"/>
    </row>
    <row r="11" spans="1:27"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27"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row>
    <row r="13" spans="1:27"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27"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row>
    <row r="15" spans="1:27"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row>
    <row r="16" spans="1:27" s="1" customFormat="1" ht="18.75">
      <c r="A16" s="14">
        <f>S10+1</f>
        <v>44780</v>
      </c>
      <c r="B16" s="15"/>
      <c r="C16" s="12">
        <f>A16+1</f>
        <v>44781</v>
      </c>
      <c r="D16" s="13"/>
      <c r="E16" s="12">
        <f>C16+1</f>
        <v>44782</v>
      </c>
      <c r="F16" s="13"/>
      <c r="G16" s="12">
        <f>E16+1</f>
        <v>44783</v>
      </c>
      <c r="H16" s="13"/>
      <c r="I16" s="12">
        <f>G16+1</f>
        <v>44784</v>
      </c>
      <c r="J16" s="13"/>
      <c r="K16" s="58">
        <f>I16+1</f>
        <v>44785</v>
      </c>
      <c r="L16" s="59"/>
      <c r="M16" s="60"/>
      <c r="N16" s="60"/>
      <c r="O16" s="60"/>
      <c r="P16" s="60"/>
      <c r="Q16" s="60"/>
      <c r="R16" s="61"/>
      <c r="S16" s="62">
        <f>K16+1</f>
        <v>44786</v>
      </c>
      <c r="T16" s="63"/>
      <c r="U16" s="64"/>
      <c r="V16" s="64"/>
      <c r="W16" s="64"/>
      <c r="X16" s="64"/>
      <c r="Y16" s="64"/>
      <c r="Z16" s="65"/>
    </row>
    <row r="17" spans="1:27" s="1" customFormat="1">
      <c r="A17" s="52"/>
      <c r="B17" s="53"/>
      <c r="C17" s="55"/>
      <c r="D17" s="56"/>
      <c r="E17" s="55"/>
      <c r="F17" s="56"/>
      <c r="G17" s="55"/>
      <c r="H17" s="56"/>
      <c r="I17" s="55"/>
      <c r="J17" s="56"/>
      <c r="K17" s="55"/>
      <c r="L17" s="57"/>
      <c r="M17" s="57"/>
      <c r="N17" s="57"/>
      <c r="O17" s="57"/>
      <c r="P17" s="57"/>
      <c r="Q17" s="57"/>
      <c r="R17" s="56"/>
      <c r="S17" s="52"/>
      <c r="T17" s="53"/>
      <c r="U17" s="53"/>
      <c r="V17" s="53"/>
      <c r="W17" s="53"/>
      <c r="X17" s="53"/>
      <c r="Y17" s="53"/>
      <c r="Z17" s="54"/>
    </row>
    <row r="18" spans="1:27" s="1" customFormat="1">
      <c r="A18" s="52"/>
      <c r="B18" s="53"/>
      <c r="C18" s="55"/>
      <c r="D18" s="56"/>
      <c r="E18" s="55"/>
      <c r="F18" s="56"/>
      <c r="G18" s="55"/>
      <c r="H18" s="56"/>
      <c r="I18" s="55"/>
      <c r="J18" s="56"/>
      <c r="K18" s="55"/>
      <c r="L18" s="57"/>
      <c r="M18" s="57"/>
      <c r="N18" s="57"/>
      <c r="O18" s="57"/>
      <c r="P18" s="57"/>
      <c r="Q18" s="57"/>
      <c r="R18" s="56"/>
      <c r="S18" s="52"/>
      <c r="T18" s="53"/>
      <c r="U18" s="53"/>
      <c r="V18" s="53"/>
      <c r="W18" s="53"/>
      <c r="X18" s="53"/>
      <c r="Y18" s="53"/>
      <c r="Z18" s="54"/>
    </row>
    <row r="19" spans="1:27" s="1" customFormat="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row>
    <row r="20" spans="1:27"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row>
    <row r="21" spans="1:27"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row>
    <row r="22" spans="1:27" s="1" customFormat="1" ht="18.75">
      <c r="A22" s="14">
        <f>S16+1</f>
        <v>44787</v>
      </c>
      <c r="B22" s="15"/>
      <c r="C22" s="12">
        <f>A22+1</f>
        <v>44788</v>
      </c>
      <c r="D22" s="13"/>
      <c r="E22" s="12">
        <f>C22+1</f>
        <v>44789</v>
      </c>
      <c r="F22" s="13"/>
      <c r="G22" s="12">
        <f>E22+1</f>
        <v>44790</v>
      </c>
      <c r="H22" s="13"/>
      <c r="I22" s="12">
        <f>G22+1</f>
        <v>44791</v>
      </c>
      <c r="J22" s="13"/>
      <c r="K22" s="58">
        <f>I22+1</f>
        <v>44792</v>
      </c>
      <c r="L22" s="59"/>
      <c r="M22" s="60"/>
      <c r="N22" s="60"/>
      <c r="O22" s="60"/>
      <c r="P22" s="60"/>
      <c r="Q22" s="60"/>
      <c r="R22" s="61"/>
      <c r="S22" s="62">
        <f>K22+1</f>
        <v>44793</v>
      </c>
      <c r="T22" s="63"/>
      <c r="U22" s="64"/>
      <c r="V22" s="64"/>
      <c r="W22" s="64"/>
      <c r="X22" s="64"/>
      <c r="Y22" s="64"/>
      <c r="Z22" s="65"/>
    </row>
    <row r="23" spans="1:27" s="1" customFormat="1">
      <c r="A23" s="52"/>
      <c r="B23" s="53"/>
      <c r="C23" s="55"/>
      <c r="D23" s="56"/>
      <c r="E23" s="55"/>
      <c r="F23" s="56"/>
      <c r="G23" s="55"/>
      <c r="H23" s="56"/>
      <c r="I23" s="55" t="s">
        <v>45</v>
      </c>
      <c r="J23" s="56"/>
      <c r="K23" s="55"/>
      <c r="L23" s="57"/>
      <c r="M23" s="57"/>
      <c r="N23" s="57"/>
      <c r="O23" s="57"/>
      <c r="P23" s="57"/>
      <c r="Q23" s="57"/>
      <c r="R23" s="56"/>
      <c r="S23" s="52"/>
      <c r="T23" s="53"/>
      <c r="U23" s="53"/>
      <c r="V23" s="53"/>
      <c r="W23" s="53"/>
      <c r="X23" s="53"/>
      <c r="Y23" s="53"/>
      <c r="Z23" s="54"/>
    </row>
    <row r="24" spans="1:27"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row>
    <row r="25" spans="1:27"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row>
    <row r="26" spans="1:27"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row>
    <row r="27" spans="1:27"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row>
    <row r="28" spans="1:27" s="1" customFormat="1" ht="18.75">
      <c r="A28" s="14">
        <f>S22+1</f>
        <v>44794</v>
      </c>
      <c r="B28" s="15"/>
      <c r="C28" s="12">
        <f>A28+1</f>
        <v>44795</v>
      </c>
      <c r="D28" s="13"/>
      <c r="E28" s="12">
        <f>C28+1</f>
        <v>44796</v>
      </c>
      <c r="F28" s="13"/>
      <c r="G28" s="12">
        <f>E28+1</f>
        <v>44797</v>
      </c>
      <c r="H28" s="13"/>
      <c r="I28" s="12">
        <f>G28+1</f>
        <v>44798</v>
      </c>
      <c r="J28" s="13"/>
      <c r="K28" s="58">
        <f>I28+1</f>
        <v>44799</v>
      </c>
      <c r="L28" s="59"/>
      <c r="M28" s="60"/>
      <c r="N28" s="60"/>
      <c r="O28" s="60"/>
      <c r="P28" s="60"/>
      <c r="Q28" s="60"/>
      <c r="R28" s="61"/>
      <c r="S28" s="62">
        <f>K28+1</f>
        <v>44800</v>
      </c>
      <c r="T28" s="63"/>
      <c r="U28" s="64"/>
      <c r="V28" s="64"/>
      <c r="W28" s="64"/>
      <c r="X28" s="64"/>
      <c r="Y28" s="64"/>
      <c r="Z28" s="65"/>
    </row>
    <row r="29" spans="1:27" s="1" customFormat="1">
      <c r="A29" s="52"/>
      <c r="B29" s="53"/>
      <c r="C29" s="55"/>
      <c r="D29" s="56"/>
      <c r="E29" s="55"/>
      <c r="F29" s="56"/>
      <c r="G29" s="55"/>
      <c r="H29" s="56"/>
      <c r="I29" s="55"/>
      <c r="J29" s="56"/>
      <c r="K29" s="55"/>
      <c r="L29" s="57"/>
      <c r="M29" s="57"/>
      <c r="N29" s="57"/>
      <c r="O29" s="57"/>
      <c r="P29" s="57"/>
      <c r="Q29" s="57"/>
      <c r="R29" s="56"/>
      <c r="S29" s="52"/>
      <c r="T29" s="53"/>
      <c r="U29" s="53"/>
      <c r="V29" s="53"/>
      <c r="W29" s="53"/>
      <c r="X29" s="53"/>
      <c r="Y29" s="53"/>
      <c r="Z29" s="54"/>
    </row>
    <row r="30" spans="1:27"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row>
    <row r="31" spans="1:27"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row>
    <row r="32" spans="1:27"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row>
    <row r="33" spans="1:27"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row>
    <row r="34" spans="1:27" s="1" customFormat="1" ht="18.75">
      <c r="A34" s="14">
        <f>S28+1</f>
        <v>44801</v>
      </c>
      <c r="B34" s="15"/>
      <c r="C34" s="12">
        <f>A34+1</f>
        <v>44802</v>
      </c>
      <c r="D34" s="13"/>
      <c r="E34" s="12">
        <f>C34+1</f>
        <v>44803</v>
      </c>
      <c r="F34" s="13"/>
      <c r="G34" s="12">
        <f>E34+1</f>
        <v>44804</v>
      </c>
      <c r="H34" s="13"/>
      <c r="I34" s="12">
        <f>G34+1</f>
        <v>44805</v>
      </c>
      <c r="J34" s="13"/>
      <c r="K34" s="58">
        <f>I34+1</f>
        <v>44806</v>
      </c>
      <c r="L34" s="59"/>
      <c r="M34" s="60"/>
      <c r="N34" s="60"/>
      <c r="O34" s="60"/>
      <c r="P34" s="60"/>
      <c r="Q34" s="60"/>
      <c r="R34" s="61"/>
      <c r="S34" s="62">
        <f>K34+1</f>
        <v>44807</v>
      </c>
      <c r="T34" s="63"/>
      <c r="U34" s="64"/>
      <c r="V34" s="64"/>
      <c r="W34" s="64"/>
      <c r="X34" s="64"/>
      <c r="Y34" s="64"/>
      <c r="Z34" s="65"/>
    </row>
    <row r="35" spans="1:27" s="1" customFormat="1" ht="36" customHeight="1">
      <c r="A35" s="52"/>
      <c r="B35" s="53"/>
      <c r="C35" s="55"/>
      <c r="D35" s="56"/>
      <c r="E35" s="55"/>
      <c r="F35" s="56"/>
      <c r="G35" s="78" t="s">
        <v>41</v>
      </c>
      <c r="H35" s="80"/>
      <c r="I35" s="55"/>
      <c r="J35" s="56"/>
      <c r="K35" s="55"/>
      <c r="L35" s="57"/>
      <c r="M35" s="57"/>
      <c r="N35" s="57"/>
      <c r="O35" s="57"/>
      <c r="P35" s="57"/>
      <c r="Q35" s="57"/>
      <c r="R35" s="56"/>
      <c r="S35" s="52"/>
      <c r="T35" s="53"/>
      <c r="U35" s="53"/>
      <c r="V35" s="53"/>
      <c r="W35" s="53"/>
      <c r="X35" s="53"/>
      <c r="Y35" s="53"/>
      <c r="Z35" s="54"/>
    </row>
    <row r="36" spans="1:27"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row>
    <row r="37" spans="1:27"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27"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27"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27" ht="18.75">
      <c r="A40" s="14">
        <f>S34+1</f>
        <v>44808</v>
      </c>
      <c r="B40" s="15"/>
      <c r="C40" s="12">
        <f>A40+1</f>
        <v>44809</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27">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27">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27">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27">
      <c r="A44" s="52"/>
      <c r="B44" s="53"/>
      <c r="C44" s="55"/>
      <c r="D44" s="56"/>
      <c r="E44" s="18"/>
      <c r="F44" s="6"/>
      <c r="G44" s="6"/>
      <c r="H44" s="6"/>
      <c r="I44" s="6"/>
      <c r="J44" s="6"/>
      <c r="K44" s="74" t="s">
        <v>16</v>
      </c>
      <c r="L44" s="74"/>
      <c r="M44" s="74"/>
      <c r="N44" s="74"/>
      <c r="O44" s="74"/>
      <c r="P44" s="74"/>
      <c r="Q44" s="74"/>
      <c r="R44" s="74"/>
      <c r="S44" s="74"/>
      <c r="T44" s="74"/>
      <c r="U44" s="74"/>
      <c r="V44" s="74"/>
      <c r="W44" s="74"/>
      <c r="X44" s="74"/>
      <c r="Y44" s="74"/>
      <c r="Z44" s="75"/>
    </row>
    <row r="45" spans="1:27" s="1" customFormat="1">
      <c r="A45" s="66"/>
      <c r="B45" s="67"/>
      <c r="C45" s="69"/>
      <c r="D45" s="70"/>
      <c r="E45" s="19"/>
      <c r="F45" s="20"/>
      <c r="G45" s="20"/>
      <c r="H45" s="20"/>
      <c r="I45" s="20"/>
      <c r="J45" s="20"/>
      <c r="K45" s="76" t="s">
        <v>1</v>
      </c>
      <c r="L45" s="76"/>
      <c r="M45" s="76"/>
      <c r="N45" s="76"/>
      <c r="O45" s="76"/>
      <c r="P45" s="76"/>
      <c r="Q45" s="76"/>
      <c r="R45" s="76"/>
      <c r="S45" s="76"/>
      <c r="T45" s="76"/>
      <c r="U45" s="76"/>
      <c r="V45" s="76"/>
      <c r="W45" s="76"/>
      <c r="X45" s="76"/>
      <c r="Y45" s="76"/>
      <c r="Z45" s="7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activeCell="I35" sqref="I35:J35"/>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47">
        <f>DATE('1'!AD18,'1'!AD20+8,1)</f>
        <v>44805</v>
      </c>
      <c r="B1" s="47"/>
      <c r="C1" s="47"/>
      <c r="D1" s="47"/>
      <c r="E1" s="47"/>
      <c r="F1" s="47"/>
      <c r="G1" s="47"/>
      <c r="H1" s="47"/>
      <c r="I1" s="11"/>
      <c r="J1" s="11"/>
      <c r="K1" s="48">
        <f>DATE(YEAR(A1),MONTH(A1)-1,1)</f>
        <v>44774</v>
      </c>
      <c r="L1" s="48"/>
      <c r="M1" s="48"/>
      <c r="N1" s="48"/>
      <c r="O1" s="48"/>
      <c r="P1" s="48"/>
      <c r="Q1" s="48"/>
      <c r="S1" s="48">
        <f>DATE(YEAR(A1),MONTH(A1)+1,1)</f>
        <v>44835</v>
      </c>
      <c r="T1" s="48"/>
      <c r="U1" s="48"/>
      <c r="V1" s="48"/>
      <c r="W1" s="48"/>
      <c r="X1" s="48"/>
      <c r="Y1" s="48"/>
    </row>
    <row r="2" spans="1:27" s="3" customFormat="1" ht="11.25" customHeight="1">
      <c r="A2" s="47"/>
      <c r="B2" s="47"/>
      <c r="C2" s="47"/>
      <c r="D2" s="47"/>
      <c r="E2" s="47"/>
      <c r="F2" s="47"/>
      <c r="G2" s="47"/>
      <c r="H2" s="4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c r="A3" s="47"/>
      <c r="B3" s="47"/>
      <c r="C3" s="47"/>
      <c r="D3" s="47"/>
      <c r="E3" s="47"/>
      <c r="F3" s="47"/>
      <c r="G3" s="47"/>
      <c r="H3" s="47"/>
      <c r="I3" s="11"/>
      <c r="J3" s="11"/>
      <c r="K3" s="22" t="str">
        <f t="shared" ref="K3:Q8" si="0">IF(MONTH($K$1)&lt;&gt;MONTH($K$1-(WEEKDAY($K$1,1)-(start_day-1))-IF((WEEKDAY($K$1,1)-(start_day-1))&lt;=0,7,0)+(ROW(K3)-ROW($K$3))*7+(COLUMN(K3)-COLUMN($K$3)+1)),"",$K$1-(WEEKDAY($K$1,1)-(start_day-1))-IF((WEEKDAY($K$1,1)-(start_day-1))&lt;=0,7,0)+(ROW(K3)-ROW($K$3))*7+(COLUMN(K3)-COLUMN($K$3)+1))</f>
        <v/>
      </c>
      <c r="L3" s="22">
        <f t="shared" si="0"/>
        <v>44774</v>
      </c>
      <c r="M3" s="22">
        <f t="shared" si="0"/>
        <v>44775</v>
      </c>
      <c r="N3" s="22">
        <f t="shared" si="0"/>
        <v>44776</v>
      </c>
      <c r="O3" s="22">
        <f t="shared" si="0"/>
        <v>44777</v>
      </c>
      <c r="P3" s="22">
        <f t="shared" si="0"/>
        <v>44778</v>
      </c>
      <c r="Q3" s="22">
        <f t="shared" si="0"/>
        <v>44779</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t="str">
        <f t="shared" si="1"/>
        <v/>
      </c>
      <c r="Y3" s="22">
        <f t="shared" si="1"/>
        <v>44835</v>
      </c>
    </row>
    <row r="4" spans="1:27" s="4" customFormat="1" ht="9" customHeight="1">
      <c r="A4" s="47"/>
      <c r="B4" s="47"/>
      <c r="C4" s="47"/>
      <c r="D4" s="47"/>
      <c r="E4" s="47"/>
      <c r="F4" s="47"/>
      <c r="G4" s="47"/>
      <c r="H4" s="47"/>
      <c r="I4" s="11"/>
      <c r="J4" s="11"/>
      <c r="K4" s="22">
        <f t="shared" si="0"/>
        <v>44780</v>
      </c>
      <c r="L4" s="22">
        <f t="shared" si="0"/>
        <v>44781</v>
      </c>
      <c r="M4" s="22">
        <f t="shared" si="0"/>
        <v>44782</v>
      </c>
      <c r="N4" s="22">
        <f t="shared" si="0"/>
        <v>44783</v>
      </c>
      <c r="O4" s="22">
        <f t="shared" si="0"/>
        <v>44784</v>
      </c>
      <c r="P4" s="22">
        <f t="shared" si="0"/>
        <v>44785</v>
      </c>
      <c r="Q4" s="22">
        <f t="shared" si="0"/>
        <v>44786</v>
      </c>
      <c r="R4" s="3"/>
      <c r="S4" s="22">
        <f t="shared" si="1"/>
        <v>44836</v>
      </c>
      <c r="T4" s="22">
        <f t="shared" si="1"/>
        <v>44837</v>
      </c>
      <c r="U4" s="22">
        <f t="shared" si="1"/>
        <v>44838</v>
      </c>
      <c r="V4" s="22">
        <f t="shared" si="1"/>
        <v>44839</v>
      </c>
      <c r="W4" s="22">
        <f t="shared" si="1"/>
        <v>44840</v>
      </c>
      <c r="X4" s="22">
        <f t="shared" si="1"/>
        <v>44841</v>
      </c>
      <c r="Y4" s="22">
        <f t="shared" si="1"/>
        <v>44842</v>
      </c>
    </row>
    <row r="5" spans="1:27" s="4" customFormat="1" ht="9" customHeight="1">
      <c r="A5" s="47"/>
      <c r="B5" s="47"/>
      <c r="C5" s="47"/>
      <c r="D5" s="47"/>
      <c r="E5" s="47"/>
      <c r="F5" s="47"/>
      <c r="G5" s="47"/>
      <c r="H5" s="47"/>
      <c r="I5" s="11"/>
      <c r="J5" s="11"/>
      <c r="K5" s="22">
        <f t="shared" si="0"/>
        <v>44787</v>
      </c>
      <c r="L5" s="22">
        <f t="shared" si="0"/>
        <v>44788</v>
      </c>
      <c r="M5" s="22">
        <f t="shared" si="0"/>
        <v>44789</v>
      </c>
      <c r="N5" s="22">
        <f t="shared" si="0"/>
        <v>44790</v>
      </c>
      <c r="O5" s="22">
        <f t="shared" si="0"/>
        <v>44791</v>
      </c>
      <c r="P5" s="22">
        <f t="shared" si="0"/>
        <v>44792</v>
      </c>
      <c r="Q5" s="22">
        <f t="shared" si="0"/>
        <v>44793</v>
      </c>
      <c r="R5" s="3"/>
      <c r="S5" s="22">
        <f t="shared" si="1"/>
        <v>44843</v>
      </c>
      <c r="T5" s="22">
        <f t="shared" si="1"/>
        <v>44844</v>
      </c>
      <c r="U5" s="22">
        <f t="shared" si="1"/>
        <v>44845</v>
      </c>
      <c r="V5" s="22">
        <f t="shared" si="1"/>
        <v>44846</v>
      </c>
      <c r="W5" s="22">
        <f t="shared" si="1"/>
        <v>44847</v>
      </c>
      <c r="X5" s="22">
        <f t="shared" si="1"/>
        <v>44848</v>
      </c>
      <c r="Y5" s="22">
        <f t="shared" si="1"/>
        <v>44849</v>
      </c>
    </row>
    <row r="6" spans="1:27" s="4" customFormat="1" ht="9" customHeight="1">
      <c r="A6" s="47"/>
      <c r="B6" s="47"/>
      <c r="C6" s="47"/>
      <c r="D6" s="47"/>
      <c r="E6" s="47"/>
      <c r="F6" s="47"/>
      <c r="G6" s="47"/>
      <c r="H6" s="47"/>
      <c r="I6" s="11"/>
      <c r="J6" s="11"/>
      <c r="K6" s="22">
        <f t="shared" si="0"/>
        <v>44794</v>
      </c>
      <c r="L6" s="22">
        <f t="shared" si="0"/>
        <v>44795</v>
      </c>
      <c r="M6" s="22">
        <f t="shared" si="0"/>
        <v>44796</v>
      </c>
      <c r="N6" s="22">
        <f t="shared" si="0"/>
        <v>44797</v>
      </c>
      <c r="O6" s="22">
        <f t="shared" si="0"/>
        <v>44798</v>
      </c>
      <c r="P6" s="22">
        <f t="shared" si="0"/>
        <v>44799</v>
      </c>
      <c r="Q6" s="22">
        <f t="shared" si="0"/>
        <v>44800</v>
      </c>
      <c r="R6" s="3"/>
      <c r="S6" s="22">
        <f t="shared" si="1"/>
        <v>44850</v>
      </c>
      <c r="T6" s="22">
        <f t="shared" si="1"/>
        <v>44851</v>
      </c>
      <c r="U6" s="22">
        <f t="shared" si="1"/>
        <v>44852</v>
      </c>
      <c r="V6" s="22">
        <f t="shared" si="1"/>
        <v>44853</v>
      </c>
      <c r="W6" s="22">
        <f t="shared" si="1"/>
        <v>44854</v>
      </c>
      <c r="X6" s="22">
        <f t="shared" si="1"/>
        <v>44855</v>
      </c>
      <c r="Y6" s="22">
        <f t="shared" si="1"/>
        <v>44856</v>
      </c>
    </row>
    <row r="7" spans="1:27" s="4" customFormat="1" ht="9" customHeight="1">
      <c r="A7" s="47"/>
      <c r="B7" s="47"/>
      <c r="C7" s="47"/>
      <c r="D7" s="47"/>
      <c r="E7" s="47"/>
      <c r="F7" s="47"/>
      <c r="G7" s="47"/>
      <c r="H7" s="47"/>
      <c r="I7" s="11"/>
      <c r="J7" s="11"/>
      <c r="K7" s="22">
        <f t="shared" si="0"/>
        <v>44801</v>
      </c>
      <c r="L7" s="22">
        <f t="shared" si="0"/>
        <v>44802</v>
      </c>
      <c r="M7" s="22">
        <f t="shared" si="0"/>
        <v>44803</v>
      </c>
      <c r="N7" s="22">
        <f t="shared" si="0"/>
        <v>44804</v>
      </c>
      <c r="O7" s="22" t="str">
        <f t="shared" si="0"/>
        <v/>
      </c>
      <c r="P7" s="22" t="str">
        <f t="shared" si="0"/>
        <v/>
      </c>
      <c r="Q7" s="22" t="str">
        <f t="shared" si="0"/>
        <v/>
      </c>
      <c r="R7" s="3"/>
      <c r="S7" s="22">
        <f t="shared" si="1"/>
        <v>44857</v>
      </c>
      <c r="T7" s="22">
        <f t="shared" si="1"/>
        <v>44858</v>
      </c>
      <c r="U7" s="22">
        <f t="shared" si="1"/>
        <v>44859</v>
      </c>
      <c r="V7" s="22">
        <f t="shared" si="1"/>
        <v>44860</v>
      </c>
      <c r="W7" s="22">
        <f t="shared" si="1"/>
        <v>44861</v>
      </c>
      <c r="X7" s="22">
        <f t="shared" si="1"/>
        <v>44862</v>
      </c>
      <c r="Y7" s="22">
        <f t="shared" si="1"/>
        <v>44863</v>
      </c>
    </row>
    <row r="8" spans="1:27"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44864</v>
      </c>
      <c r="T8" s="22">
        <f t="shared" si="1"/>
        <v>44865</v>
      </c>
      <c r="U8" s="22" t="str">
        <f t="shared" si="1"/>
        <v/>
      </c>
      <c r="V8" s="22" t="str">
        <f t="shared" si="1"/>
        <v/>
      </c>
      <c r="W8" s="22" t="str">
        <f t="shared" si="1"/>
        <v/>
      </c>
      <c r="X8" s="22" t="str">
        <f t="shared" si="1"/>
        <v/>
      </c>
      <c r="Y8" s="22" t="str">
        <f t="shared" si="1"/>
        <v/>
      </c>
      <c r="Z8" s="24"/>
    </row>
    <row r="9" spans="1:27" s="1" customFormat="1" ht="21" customHeight="1">
      <c r="A9" s="49">
        <f>A10</f>
        <v>44801</v>
      </c>
      <c r="B9" s="50"/>
      <c r="C9" s="50">
        <f>C10</f>
        <v>44802</v>
      </c>
      <c r="D9" s="50"/>
      <c r="E9" s="50">
        <f>E10</f>
        <v>44803</v>
      </c>
      <c r="F9" s="50"/>
      <c r="G9" s="50">
        <f>G10</f>
        <v>44804</v>
      </c>
      <c r="H9" s="50"/>
      <c r="I9" s="50">
        <f>I10</f>
        <v>44805</v>
      </c>
      <c r="J9" s="50"/>
      <c r="K9" s="50">
        <f>K10</f>
        <v>44806</v>
      </c>
      <c r="L9" s="50"/>
      <c r="M9" s="50"/>
      <c r="N9" s="50"/>
      <c r="O9" s="50"/>
      <c r="P9" s="50"/>
      <c r="Q9" s="50"/>
      <c r="R9" s="50"/>
      <c r="S9" s="50">
        <f>S10</f>
        <v>44807</v>
      </c>
      <c r="T9" s="50"/>
      <c r="U9" s="50"/>
      <c r="V9" s="50"/>
      <c r="W9" s="50"/>
      <c r="X9" s="50"/>
      <c r="Y9" s="50"/>
      <c r="Z9" s="51"/>
    </row>
    <row r="10" spans="1:27" s="1" customFormat="1" ht="18.75">
      <c r="A10" s="14">
        <f>$A$1-(WEEKDAY($A$1,1)-(start_day-1))-IF((WEEKDAY($A$1,1)-(start_day-1))&lt;=0,7,0)+1</f>
        <v>44801</v>
      </c>
      <c r="B10" s="15"/>
      <c r="C10" s="12">
        <f>A10+1</f>
        <v>44802</v>
      </c>
      <c r="D10" s="13"/>
      <c r="E10" s="12">
        <f>C10+1</f>
        <v>44803</v>
      </c>
      <c r="F10" s="13"/>
      <c r="G10" s="12">
        <f>E10+1</f>
        <v>44804</v>
      </c>
      <c r="H10" s="13"/>
      <c r="I10" s="12">
        <f>G10+1</f>
        <v>44805</v>
      </c>
      <c r="J10" s="13"/>
      <c r="K10" s="58">
        <f>I10+1</f>
        <v>44806</v>
      </c>
      <c r="L10" s="59"/>
      <c r="M10" s="60"/>
      <c r="N10" s="60"/>
      <c r="O10" s="60"/>
      <c r="P10" s="60"/>
      <c r="Q10" s="60"/>
      <c r="R10" s="61"/>
      <c r="S10" s="62">
        <f>K10+1</f>
        <v>44807</v>
      </c>
      <c r="T10" s="63"/>
      <c r="U10" s="64"/>
      <c r="V10" s="64"/>
      <c r="W10" s="64"/>
      <c r="X10" s="64"/>
      <c r="Y10" s="64"/>
      <c r="Z10" s="65"/>
    </row>
    <row r="11" spans="1:27"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27"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row>
    <row r="13" spans="1:27"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27"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row>
    <row r="15" spans="1:27"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row>
    <row r="16" spans="1:27" s="1" customFormat="1" ht="18.75">
      <c r="A16" s="14">
        <f>S10+1</f>
        <v>44808</v>
      </c>
      <c r="B16" s="15"/>
      <c r="C16" s="12">
        <f>A16+1</f>
        <v>44809</v>
      </c>
      <c r="D16" s="13"/>
      <c r="E16" s="12">
        <f>C16+1</f>
        <v>44810</v>
      </c>
      <c r="F16" s="13"/>
      <c r="G16" s="12">
        <f>E16+1</f>
        <v>44811</v>
      </c>
      <c r="H16" s="13"/>
      <c r="I16" s="12">
        <f>G16+1</f>
        <v>44812</v>
      </c>
      <c r="J16" s="13"/>
      <c r="K16" s="58">
        <f>I16+1</f>
        <v>44813</v>
      </c>
      <c r="L16" s="59"/>
      <c r="M16" s="60"/>
      <c r="N16" s="60"/>
      <c r="O16" s="60"/>
      <c r="P16" s="60"/>
      <c r="Q16" s="60"/>
      <c r="R16" s="61"/>
      <c r="S16" s="62">
        <f>K16+1</f>
        <v>44814</v>
      </c>
      <c r="T16" s="63"/>
      <c r="U16" s="64"/>
      <c r="V16" s="64"/>
      <c r="W16" s="64"/>
      <c r="X16" s="64"/>
      <c r="Y16" s="64"/>
      <c r="Z16" s="65"/>
    </row>
    <row r="17" spans="1:27" s="1" customFormat="1">
      <c r="A17" s="52"/>
      <c r="B17" s="53"/>
      <c r="C17" s="55"/>
      <c r="D17" s="56"/>
      <c r="E17" s="55"/>
      <c r="F17" s="56"/>
      <c r="G17" s="55"/>
      <c r="H17" s="56"/>
      <c r="I17" s="55"/>
      <c r="J17" s="56"/>
      <c r="K17" s="55"/>
      <c r="L17" s="57"/>
      <c r="M17" s="57"/>
      <c r="N17" s="57"/>
      <c r="O17" s="57"/>
      <c r="P17" s="57"/>
      <c r="Q17" s="57"/>
      <c r="R17" s="56"/>
      <c r="S17" s="52"/>
      <c r="T17" s="53"/>
      <c r="U17" s="53"/>
      <c r="V17" s="53"/>
      <c r="W17" s="53"/>
      <c r="X17" s="53"/>
      <c r="Y17" s="53"/>
      <c r="Z17" s="54"/>
    </row>
    <row r="18" spans="1:27" s="1" customFormat="1">
      <c r="A18" s="52"/>
      <c r="B18" s="53"/>
      <c r="C18" s="55"/>
      <c r="D18" s="56"/>
      <c r="E18" s="55"/>
      <c r="F18" s="56"/>
      <c r="G18" s="55"/>
      <c r="H18" s="56"/>
      <c r="I18" s="55"/>
      <c r="J18" s="56"/>
      <c r="K18" s="55"/>
      <c r="L18" s="57"/>
      <c r="M18" s="57"/>
      <c r="N18" s="57"/>
      <c r="O18" s="57"/>
      <c r="P18" s="57"/>
      <c r="Q18" s="57"/>
      <c r="R18" s="56"/>
      <c r="S18" s="52"/>
      <c r="T18" s="53"/>
      <c r="U18" s="53"/>
      <c r="V18" s="53"/>
      <c r="W18" s="53"/>
      <c r="X18" s="53"/>
      <c r="Y18" s="53"/>
      <c r="Z18" s="54"/>
    </row>
    <row r="19" spans="1:27" s="1" customFormat="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row>
    <row r="20" spans="1:27"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row>
    <row r="21" spans="1:27"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row>
    <row r="22" spans="1:27" s="1" customFormat="1" ht="18.75">
      <c r="A22" s="14">
        <f>S16+1</f>
        <v>44815</v>
      </c>
      <c r="B22" s="15"/>
      <c r="C22" s="12">
        <f>A22+1</f>
        <v>44816</v>
      </c>
      <c r="D22" s="13"/>
      <c r="E22" s="12">
        <f>C22+1</f>
        <v>44817</v>
      </c>
      <c r="F22" s="13"/>
      <c r="G22" s="12">
        <f>E22+1</f>
        <v>44818</v>
      </c>
      <c r="H22" s="13"/>
      <c r="I22" s="12">
        <f>G22+1</f>
        <v>44819</v>
      </c>
      <c r="J22" s="13"/>
      <c r="K22" s="58">
        <f>I22+1</f>
        <v>44820</v>
      </c>
      <c r="L22" s="59"/>
      <c r="M22" s="60"/>
      <c r="N22" s="60"/>
      <c r="O22" s="60"/>
      <c r="P22" s="60"/>
      <c r="Q22" s="60"/>
      <c r="R22" s="61"/>
      <c r="S22" s="62">
        <f>K22+1</f>
        <v>44821</v>
      </c>
      <c r="T22" s="63"/>
      <c r="U22" s="64"/>
      <c r="V22" s="64"/>
      <c r="W22" s="64"/>
      <c r="X22" s="64"/>
      <c r="Y22" s="64"/>
      <c r="Z22" s="65"/>
    </row>
    <row r="23" spans="1:27" s="1" customFormat="1" ht="33.75" customHeight="1">
      <c r="A23" s="52"/>
      <c r="B23" s="53"/>
      <c r="C23" s="55"/>
      <c r="D23" s="56"/>
      <c r="E23" s="55"/>
      <c r="F23" s="56"/>
      <c r="G23" s="55"/>
      <c r="H23" s="56"/>
      <c r="I23" s="78" t="s">
        <v>46</v>
      </c>
      <c r="J23" s="80"/>
      <c r="K23" s="55"/>
      <c r="L23" s="57"/>
      <c r="M23" s="57"/>
      <c r="N23" s="57"/>
      <c r="O23" s="57"/>
      <c r="P23" s="57"/>
      <c r="Q23" s="57"/>
      <c r="R23" s="56"/>
      <c r="S23" s="52"/>
      <c r="T23" s="53"/>
      <c r="U23" s="53"/>
      <c r="V23" s="53"/>
      <c r="W23" s="53"/>
      <c r="X23" s="53"/>
      <c r="Y23" s="53"/>
      <c r="Z23" s="54"/>
    </row>
    <row r="24" spans="1:27"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row>
    <row r="25" spans="1:27"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row>
    <row r="26" spans="1:27"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row>
    <row r="27" spans="1:27"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row>
    <row r="28" spans="1:27" s="1" customFormat="1" ht="18.75">
      <c r="A28" s="14">
        <f>S22+1</f>
        <v>44822</v>
      </c>
      <c r="B28" s="15"/>
      <c r="C28" s="12">
        <f>A28+1</f>
        <v>44823</v>
      </c>
      <c r="D28" s="13"/>
      <c r="E28" s="12">
        <f>C28+1</f>
        <v>44824</v>
      </c>
      <c r="F28" s="13"/>
      <c r="G28" s="12">
        <f>E28+1</f>
        <v>44825</v>
      </c>
      <c r="H28" s="13"/>
      <c r="I28" s="12">
        <f>G28+1</f>
        <v>44826</v>
      </c>
      <c r="J28" s="13"/>
      <c r="K28" s="58">
        <f>I28+1</f>
        <v>44827</v>
      </c>
      <c r="L28" s="59"/>
      <c r="M28" s="60"/>
      <c r="N28" s="60"/>
      <c r="O28" s="60"/>
      <c r="P28" s="60"/>
      <c r="Q28" s="60"/>
      <c r="R28" s="61"/>
      <c r="S28" s="62">
        <f>K28+1</f>
        <v>44828</v>
      </c>
      <c r="T28" s="63"/>
      <c r="U28" s="64"/>
      <c r="V28" s="64"/>
      <c r="W28" s="64"/>
      <c r="X28" s="64"/>
      <c r="Y28" s="64"/>
      <c r="Z28" s="65"/>
    </row>
    <row r="29" spans="1:27" s="1" customFormat="1">
      <c r="A29" s="52"/>
      <c r="B29" s="53"/>
      <c r="C29" s="55"/>
      <c r="D29" s="56"/>
      <c r="E29" s="55"/>
      <c r="F29" s="56"/>
      <c r="G29" s="55"/>
      <c r="H29" s="56"/>
      <c r="I29" s="55"/>
      <c r="J29" s="56"/>
      <c r="K29" s="55"/>
      <c r="L29" s="57"/>
      <c r="M29" s="57"/>
      <c r="N29" s="57"/>
      <c r="O29" s="57"/>
      <c r="P29" s="57"/>
      <c r="Q29" s="57"/>
      <c r="R29" s="56"/>
      <c r="S29" s="52"/>
      <c r="T29" s="53"/>
      <c r="U29" s="53"/>
      <c r="V29" s="53"/>
      <c r="W29" s="53"/>
      <c r="X29" s="53"/>
      <c r="Y29" s="53"/>
      <c r="Z29" s="54"/>
    </row>
    <row r="30" spans="1:27"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row>
    <row r="31" spans="1:27"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row>
    <row r="32" spans="1:27"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row>
    <row r="33" spans="1:27"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row>
    <row r="34" spans="1:27" s="1" customFormat="1" ht="18.75">
      <c r="A34" s="14">
        <f>S28+1</f>
        <v>44829</v>
      </c>
      <c r="B34" s="15"/>
      <c r="C34" s="12">
        <f>A34+1</f>
        <v>44830</v>
      </c>
      <c r="D34" s="13"/>
      <c r="E34" s="12">
        <f>C34+1</f>
        <v>44831</v>
      </c>
      <c r="F34" s="13"/>
      <c r="G34" s="12">
        <f>E34+1</f>
        <v>44832</v>
      </c>
      <c r="H34" s="13"/>
      <c r="I34" s="12">
        <f>G34+1</f>
        <v>44833</v>
      </c>
      <c r="J34" s="13"/>
      <c r="K34" s="58">
        <f>I34+1</f>
        <v>44834</v>
      </c>
      <c r="L34" s="59"/>
      <c r="M34" s="60"/>
      <c r="N34" s="60"/>
      <c r="O34" s="60"/>
      <c r="P34" s="60"/>
      <c r="Q34" s="60"/>
      <c r="R34" s="61"/>
      <c r="S34" s="62">
        <f>K34+1</f>
        <v>44835</v>
      </c>
      <c r="T34" s="63"/>
      <c r="U34" s="64"/>
      <c r="V34" s="64"/>
      <c r="W34" s="64"/>
      <c r="X34" s="64"/>
      <c r="Y34" s="64"/>
      <c r="Z34" s="65"/>
    </row>
    <row r="35" spans="1:27" s="1" customFormat="1" ht="22.5" customHeight="1">
      <c r="A35" s="52"/>
      <c r="B35" s="53"/>
      <c r="C35" s="55"/>
      <c r="D35" s="56"/>
      <c r="E35" s="55"/>
      <c r="F35" s="56"/>
      <c r="G35" s="55"/>
      <c r="H35" s="56"/>
      <c r="I35" s="78" t="s">
        <v>47</v>
      </c>
      <c r="J35" s="80"/>
      <c r="K35" s="55"/>
      <c r="L35" s="57"/>
      <c r="M35" s="57"/>
      <c r="N35" s="57"/>
      <c r="O35" s="57"/>
      <c r="P35" s="57"/>
      <c r="Q35" s="57"/>
      <c r="R35" s="56"/>
      <c r="S35" s="52"/>
      <c r="T35" s="53"/>
      <c r="U35" s="53"/>
      <c r="V35" s="53"/>
      <c r="W35" s="53"/>
      <c r="X35" s="53"/>
      <c r="Y35" s="53"/>
      <c r="Z35" s="54"/>
    </row>
    <row r="36" spans="1:27"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row>
    <row r="37" spans="1:27"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27"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27"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27" ht="18.75">
      <c r="A40" s="14">
        <f>S34+1</f>
        <v>44836</v>
      </c>
      <c r="B40" s="15"/>
      <c r="C40" s="12">
        <f>A40+1</f>
        <v>44837</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27">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27">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27">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27">
      <c r="A44" s="52"/>
      <c r="B44" s="53"/>
      <c r="C44" s="55"/>
      <c r="D44" s="56"/>
      <c r="E44" s="18"/>
      <c r="F44" s="6"/>
      <c r="G44" s="6"/>
      <c r="H44" s="6"/>
      <c r="I44" s="6"/>
      <c r="J44" s="6"/>
      <c r="K44" s="74" t="s">
        <v>16</v>
      </c>
      <c r="L44" s="74"/>
      <c r="M44" s="74"/>
      <c r="N44" s="74"/>
      <c r="O44" s="74"/>
      <c r="P44" s="74"/>
      <c r="Q44" s="74"/>
      <c r="R44" s="74"/>
      <c r="S44" s="74"/>
      <c r="T44" s="74"/>
      <c r="U44" s="74"/>
      <c r="V44" s="74"/>
      <c r="W44" s="74"/>
      <c r="X44" s="74"/>
      <c r="Y44" s="74"/>
      <c r="Z44" s="75"/>
    </row>
    <row r="45" spans="1:27" s="1" customFormat="1">
      <c r="A45" s="66"/>
      <c r="B45" s="67"/>
      <c r="C45" s="69"/>
      <c r="D45" s="70"/>
      <c r="E45" s="19"/>
      <c r="F45" s="20"/>
      <c r="G45" s="20"/>
      <c r="H45" s="20"/>
      <c r="I45" s="20"/>
      <c r="J45" s="20"/>
      <c r="K45" s="76" t="s">
        <v>1</v>
      </c>
      <c r="L45" s="76"/>
      <c r="M45" s="76"/>
      <c r="N45" s="76"/>
      <c r="O45" s="76"/>
      <c r="P45" s="76"/>
      <c r="Q45" s="76"/>
      <c r="R45" s="76"/>
      <c r="S45" s="76"/>
      <c r="T45" s="76"/>
      <c r="U45" s="76"/>
      <c r="V45" s="76"/>
      <c r="W45" s="76"/>
      <c r="X45" s="76"/>
      <c r="Y45" s="76"/>
      <c r="Z45" s="7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activeCell="I23" sqref="I23:J23"/>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47">
        <f>DATE('1'!AD18,'1'!AD20+9,1)</f>
        <v>44835</v>
      </c>
      <c r="B1" s="47"/>
      <c r="C1" s="47"/>
      <c r="D1" s="47"/>
      <c r="E1" s="47"/>
      <c r="F1" s="47"/>
      <c r="G1" s="47"/>
      <c r="H1" s="47"/>
      <c r="I1" s="11"/>
      <c r="J1" s="11"/>
      <c r="K1" s="48">
        <f>DATE(YEAR(A1),MONTH(A1)-1,1)</f>
        <v>44805</v>
      </c>
      <c r="L1" s="48"/>
      <c r="M1" s="48"/>
      <c r="N1" s="48"/>
      <c r="O1" s="48"/>
      <c r="P1" s="48"/>
      <c r="Q1" s="48"/>
      <c r="S1" s="48">
        <f>DATE(YEAR(A1),MONTH(A1)+1,1)</f>
        <v>44866</v>
      </c>
      <c r="T1" s="48"/>
      <c r="U1" s="48"/>
      <c r="V1" s="48"/>
      <c r="W1" s="48"/>
      <c r="X1" s="48"/>
      <c r="Y1" s="48"/>
    </row>
    <row r="2" spans="1:27" s="3" customFormat="1" ht="11.25" customHeight="1">
      <c r="A2" s="47"/>
      <c r="B2" s="47"/>
      <c r="C2" s="47"/>
      <c r="D2" s="47"/>
      <c r="E2" s="47"/>
      <c r="F2" s="47"/>
      <c r="G2" s="47"/>
      <c r="H2" s="4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c r="A3" s="47"/>
      <c r="B3" s="47"/>
      <c r="C3" s="47"/>
      <c r="D3" s="47"/>
      <c r="E3" s="47"/>
      <c r="F3" s="47"/>
      <c r="G3" s="47"/>
      <c r="H3" s="47"/>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f t="shared" si="0"/>
        <v>44805</v>
      </c>
      <c r="P3" s="22">
        <f t="shared" si="0"/>
        <v>44806</v>
      </c>
      <c r="Q3" s="22">
        <f t="shared" si="0"/>
        <v>44807</v>
      </c>
      <c r="R3" s="3"/>
      <c r="S3" s="22" t="str">
        <f t="shared" ref="S3:Y8" si="1">IF(MONTH($S$1)&lt;&gt;MONTH($S$1-(WEEKDAY($S$1,1)-(start_day-1))-IF((WEEKDAY($S$1,1)-(start_day-1))&lt;=0,7,0)+(ROW(S3)-ROW($S$3))*7+(COLUMN(S3)-COLUMN($S$3)+1)),"",$S$1-(WEEKDAY($S$1,1)-(start_day-1))-IF((WEEKDAY($S$1,1)-(start_day-1))&lt;=0,7,0)+(ROW(S3)-ROW($S$3))*7+(COLUMN(S3)-COLUMN($S$3)+1))</f>
        <v/>
      </c>
      <c r="T3" s="22" t="str">
        <f t="shared" si="1"/>
        <v/>
      </c>
      <c r="U3" s="22">
        <f t="shared" si="1"/>
        <v>44866</v>
      </c>
      <c r="V3" s="22">
        <f t="shared" si="1"/>
        <v>44867</v>
      </c>
      <c r="W3" s="22">
        <f t="shared" si="1"/>
        <v>44868</v>
      </c>
      <c r="X3" s="22">
        <f t="shared" si="1"/>
        <v>44869</v>
      </c>
      <c r="Y3" s="22">
        <f t="shared" si="1"/>
        <v>44870</v>
      </c>
    </row>
    <row r="4" spans="1:27" s="4" customFormat="1" ht="9" customHeight="1">
      <c r="A4" s="47"/>
      <c r="B4" s="47"/>
      <c r="C4" s="47"/>
      <c r="D4" s="47"/>
      <c r="E4" s="47"/>
      <c r="F4" s="47"/>
      <c r="G4" s="47"/>
      <c r="H4" s="47"/>
      <c r="I4" s="11"/>
      <c r="J4" s="11"/>
      <c r="K4" s="22">
        <f t="shared" si="0"/>
        <v>44808</v>
      </c>
      <c r="L4" s="22">
        <f t="shared" si="0"/>
        <v>44809</v>
      </c>
      <c r="M4" s="22">
        <f t="shared" si="0"/>
        <v>44810</v>
      </c>
      <c r="N4" s="22">
        <f t="shared" si="0"/>
        <v>44811</v>
      </c>
      <c r="O4" s="22">
        <f t="shared" si="0"/>
        <v>44812</v>
      </c>
      <c r="P4" s="22">
        <f t="shared" si="0"/>
        <v>44813</v>
      </c>
      <c r="Q4" s="22">
        <f t="shared" si="0"/>
        <v>44814</v>
      </c>
      <c r="R4" s="3"/>
      <c r="S4" s="22">
        <f t="shared" si="1"/>
        <v>44871</v>
      </c>
      <c r="T4" s="22">
        <f t="shared" si="1"/>
        <v>44872</v>
      </c>
      <c r="U4" s="22">
        <f t="shared" si="1"/>
        <v>44873</v>
      </c>
      <c r="V4" s="22">
        <f t="shared" si="1"/>
        <v>44874</v>
      </c>
      <c r="W4" s="22">
        <f t="shared" si="1"/>
        <v>44875</v>
      </c>
      <c r="X4" s="22">
        <f t="shared" si="1"/>
        <v>44876</v>
      </c>
      <c r="Y4" s="22">
        <f t="shared" si="1"/>
        <v>44877</v>
      </c>
    </row>
    <row r="5" spans="1:27" s="4" customFormat="1" ht="9" customHeight="1">
      <c r="A5" s="47"/>
      <c r="B5" s="47"/>
      <c r="C5" s="47"/>
      <c r="D5" s="47"/>
      <c r="E5" s="47"/>
      <c r="F5" s="47"/>
      <c r="G5" s="47"/>
      <c r="H5" s="47"/>
      <c r="I5" s="11"/>
      <c r="J5" s="11"/>
      <c r="K5" s="22">
        <f t="shared" si="0"/>
        <v>44815</v>
      </c>
      <c r="L5" s="22">
        <f t="shared" si="0"/>
        <v>44816</v>
      </c>
      <c r="M5" s="22">
        <f t="shared" si="0"/>
        <v>44817</v>
      </c>
      <c r="N5" s="22">
        <f t="shared" si="0"/>
        <v>44818</v>
      </c>
      <c r="O5" s="22">
        <f t="shared" si="0"/>
        <v>44819</v>
      </c>
      <c r="P5" s="22">
        <f t="shared" si="0"/>
        <v>44820</v>
      </c>
      <c r="Q5" s="22">
        <f t="shared" si="0"/>
        <v>44821</v>
      </c>
      <c r="R5" s="3"/>
      <c r="S5" s="22">
        <f t="shared" si="1"/>
        <v>44878</v>
      </c>
      <c r="T5" s="22">
        <f t="shared" si="1"/>
        <v>44879</v>
      </c>
      <c r="U5" s="22">
        <f t="shared" si="1"/>
        <v>44880</v>
      </c>
      <c r="V5" s="22">
        <f t="shared" si="1"/>
        <v>44881</v>
      </c>
      <c r="W5" s="22">
        <f t="shared" si="1"/>
        <v>44882</v>
      </c>
      <c r="X5" s="22">
        <f t="shared" si="1"/>
        <v>44883</v>
      </c>
      <c r="Y5" s="22">
        <f t="shared" si="1"/>
        <v>44884</v>
      </c>
    </row>
    <row r="6" spans="1:27" s="4" customFormat="1" ht="9" customHeight="1">
      <c r="A6" s="47"/>
      <c r="B6" s="47"/>
      <c r="C6" s="47"/>
      <c r="D6" s="47"/>
      <c r="E6" s="47"/>
      <c r="F6" s="47"/>
      <c r="G6" s="47"/>
      <c r="H6" s="47"/>
      <c r="I6" s="11"/>
      <c r="J6" s="11"/>
      <c r="K6" s="22">
        <f t="shared" si="0"/>
        <v>44822</v>
      </c>
      <c r="L6" s="22">
        <f t="shared" si="0"/>
        <v>44823</v>
      </c>
      <c r="M6" s="22">
        <f t="shared" si="0"/>
        <v>44824</v>
      </c>
      <c r="N6" s="22">
        <f t="shared" si="0"/>
        <v>44825</v>
      </c>
      <c r="O6" s="22">
        <f t="shared" si="0"/>
        <v>44826</v>
      </c>
      <c r="P6" s="22">
        <f t="shared" si="0"/>
        <v>44827</v>
      </c>
      <c r="Q6" s="22">
        <f t="shared" si="0"/>
        <v>44828</v>
      </c>
      <c r="R6" s="3"/>
      <c r="S6" s="22">
        <f t="shared" si="1"/>
        <v>44885</v>
      </c>
      <c r="T6" s="22">
        <f t="shared" si="1"/>
        <v>44886</v>
      </c>
      <c r="U6" s="22">
        <f t="shared" si="1"/>
        <v>44887</v>
      </c>
      <c r="V6" s="22">
        <f t="shared" si="1"/>
        <v>44888</v>
      </c>
      <c r="W6" s="22">
        <f t="shared" si="1"/>
        <v>44889</v>
      </c>
      <c r="X6" s="22">
        <f t="shared" si="1"/>
        <v>44890</v>
      </c>
      <c r="Y6" s="22">
        <f t="shared" si="1"/>
        <v>44891</v>
      </c>
    </row>
    <row r="7" spans="1:27" s="4" customFormat="1" ht="9" customHeight="1">
      <c r="A7" s="47"/>
      <c r="B7" s="47"/>
      <c r="C7" s="47"/>
      <c r="D7" s="47"/>
      <c r="E7" s="47"/>
      <c r="F7" s="47"/>
      <c r="G7" s="47"/>
      <c r="H7" s="47"/>
      <c r="I7" s="11"/>
      <c r="J7" s="11"/>
      <c r="K7" s="22">
        <f t="shared" si="0"/>
        <v>44829</v>
      </c>
      <c r="L7" s="22">
        <f t="shared" si="0"/>
        <v>44830</v>
      </c>
      <c r="M7" s="22">
        <f t="shared" si="0"/>
        <v>44831</v>
      </c>
      <c r="N7" s="22">
        <f t="shared" si="0"/>
        <v>44832</v>
      </c>
      <c r="O7" s="22">
        <f t="shared" si="0"/>
        <v>44833</v>
      </c>
      <c r="P7" s="22">
        <f t="shared" si="0"/>
        <v>44834</v>
      </c>
      <c r="Q7" s="22" t="str">
        <f t="shared" si="0"/>
        <v/>
      </c>
      <c r="R7" s="3"/>
      <c r="S7" s="22">
        <f t="shared" si="1"/>
        <v>44892</v>
      </c>
      <c r="T7" s="22">
        <f t="shared" si="1"/>
        <v>44893</v>
      </c>
      <c r="U7" s="22">
        <f t="shared" si="1"/>
        <v>44894</v>
      </c>
      <c r="V7" s="22">
        <f t="shared" si="1"/>
        <v>44895</v>
      </c>
      <c r="W7" s="22" t="str">
        <f t="shared" si="1"/>
        <v/>
      </c>
      <c r="X7" s="22" t="str">
        <f t="shared" si="1"/>
        <v/>
      </c>
      <c r="Y7" s="22" t="str">
        <f t="shared" si="1"/>
        <v/>
      </c>
    </row>
    <row r="8" spans="1:27"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c r="A9" s="49">
        <f>A10</f>
        <v>44829</v>
      </c>
      <c r="B9" s="50"/>
      <c r="C9" s="50">
        <f>C10</f>
        <v>44830</v>
      </c>
      <c r="D9" s="50"/>
      <c r="E9" s="50">
        <f>E10</f>
        <v>44831</v>
      </c>
      <c r="F9" s="50"/>
      <c r="G9" s="50">
        <f>G10</f>
        <v>44832</v>
      </c>
      <c r="H9" s="50"/>
      <c r="I9" s="50">
        <f>I10</f>
        <v>44833</v>
      </c>
      <c r="J9" s="50"/>
      <c r="K9" s="50">
        <f>K10</f>
        <v>44834</v>
      </c>
      <c r="L9" s="50"/>
      <c r="M9" s="50"/>
      <c r="N9" s="50"/>
      <c r="O9" s="50"/>
      <c r="P9" s="50"/>
      <c r="Q9" s="50"/>
      <c r="R9" s="50"/>
      <c r="S9" s="50">
        <f>S10</f>
        <v>44835</v>
      </c>
      <c r="T9" s="50"/>
      <c r="U9" s="50"/>
      <c r="V9" s="50"/>
      <c r="W9" s="50"/>
      <c r="X9" s="50"/>
      <c r="Y9" s="50"/>
      <c r="Z9" s="51"/>
    </row>
    <row r="10" spans="1:27" s="1" customFormat="1" ht="18.75">
      <c r="A10" s="14">
        <f>$A$1-(WEEKDAY($A$1,1)-(start_day-1))-IF((WEEKDAY($A$1,1)-(start_day-1))&lt;=0,7,0)+1</f>
        <v>44829</v>
      </c>
      <c r="B10" s="15"/>
      <c r="C10" s="12">
        <f>A10+1</f>
        <v>44830</v>
      </c>
      <c r="D10" s="13"/>
      <c r="E10" s="12">
        <f>C10+1</f>
        <v>44831</v>
      </c>
      <c r="F10" s="13"/>
      <c r="G10" s="12">
        <f>E10+1</f>
        <v>44832</v>
      </c>
      <c r="H10" s="13"/>
      <c r="I10" s="12">
        <f>G10+1</f>
        <v>44833</v>
      </c>
      <c r="J10" s="13"/>
      <c r="K10" s="58">
        <f>I10+1</f>
        <v>44834</v>
      </c>
      <c r="L10" s="59"/>
      <c r="M10" s="60"/>
      <c r="N10" s="60"/>
      <c r="O10" s="60"/>
      <c r="P10" s="60"/>
      <c r="Q10" s="60"/>
      <c r="R10" s="61"/>
      <c r="S10" s="62">
        <f>K10+1</f>
        <v>44835</v>
      </c>
      <c r="T10" s="63"/>
      <c r="U10" s="64"/>
      <c r="V10" s="64"/>
      <c r="W10" s="64"/>
      <c r="X10" s="64"/>
      <c r="Y10" s="64"/>
      <c r="Z10" s="65"/>
    </row>
    <row r="11" spans="1:27"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27"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row>
    <row r="13" spans="1:27"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27"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row>
    <row r="15" spans="1:27"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row>
    <row r="16" spans="1:27" s="1" customFormat="1" ht="18.75">
      <c r="A16" s="14">
        <f>S10+1</f>
        <v>44836</v>
      </c>
      <c r="B16" s="15"/>
      <c r="C16" s="12">
        <f>A16+1</f>
        <v>44837</v>
      </c>
      <c r="D16" s="13"/>
      <c r="E16" s="12">
        <f>C16+1</f>
        <v>44838</v>
      </c>
      <c r="F16" s="13"/>
      <c r="G16" s="12">
        <f>E16+1</f>
        <v>44839</v>
      </c>
      <c r="H16" s="13"/>
      <c r="I16" s="12">
        <f>G16+1</f>
        <v>44840</v>
      </c>
      <c r="J16" s="13"/>
      <c r="K16" s="58">
        <f>I16+1</f>
        <v>44841</v>
      </c>
      <c r="L16" s="59"/>
      <c r="M16" s="60"/>
      <c r="N16" s="60"/>
      <c r="O16" s="60"/>
      <c r="P16" s="60"/>
      <c r="Q16" s="60"/>
      <c r="R16" s="61"/>
      <c r="S16" s="62">
        <f>K16+1</f>
        <v>44842</v>
      </c>
      <c r="T16" s="63"/>
      <c r="U16" s="64"/>
      <c r="V16" s="64"/>
      <c r="W16" s="64"/>
      <c r="X16" s="64"/>
      <c r="Y16" s="64"/>
      <c r="Z16" s="65"/>
    </row>
    <row r="17" spans="1:27" s="1" customFormat="1" ht="36.75" customHeight="1">
      <c r="A17" s="52"/>
      <c r="B17" s="53"/>
      <c r="C17" s="78" t="s">
        <v>48</v>
      </c>
      <c r="D17" s="80"/>
      <c r="E17" s="55"/>
      <c r="F17" s="56"/>
      <c r="G17" s="55"/>
      <c r="H17" s="56"/>
      <c r="I17" s="55"/>
      <c r="J17" s="56"/>
      <c r="K17" s="55"/>
      <c r="L17" s="57"/>
      <c r="M17" s="57"/>
      <c r="N17" s="57"/>
      <c r="O17" s="57"/>
      <c r="P17" s="57"/>
      <c r="Q17" s="57"/>
      <c r="R17" s="56"/>
      <c r="S17" s="52"/>
      <c r="T17" s="53"/>
      <c r="U17" s="53"/>
      <c r="V17" s="53"/>
      <c r="W17" s="53"/>
      <c r="X17" s="53"/>
      <c r="Y17" s="53"/>
      <c r="Z17" s="54"/>
    </row>
    <row r="18" spans="1:27" s="1" customFormat="1">
      <c r="A18" s="52"/>
      <c r="B18" s="53"/>
      <c r="C18" s="55"/>
      <c r="D18" s="56"/>
      <c r="E18" s="55"/>
      <c r="F18" s="56"/>
      <c r="G18" s="55"/>
      <c r="H18" s="56"/>
      <c r="I18" s="55"/>
      <c r="J18" s="56"/>
      <c r="K18" s="55"/>
      <c r="L18" s="57"/>
      <c r="M18" s="57"/>
      <c r="N18" s="57"/>
      <c r="O18" s="57"/>
      <c r="P18" s="57"/>
      <c r="Q18" s="57"/>
      <c r="R18" s="56"/>
      <c r="S18" s="52"/>
      <c r="T18" s="53"/>
      <c r="U18" s="53"/>
      <c r="V18" s="53"/>
      <c r="W18" s="53"/>
      <c r="X18" s="53"/>
      <c r="Y18" s="53"/>
      <c r="Z18" s="54"/>
    </row>
    <row r="19" spans="1:27" s="1" customFormat="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row>
    <row r="20" spans="1:27"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row>
    <row r="21" spans="1:27"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row>
    <row r="22" spans="1:27" s="1" customFormat="1" ht="18.75">
      <c r="A22" s="14">
        <f>S16+1</f>
        <v>44843</v>
      </c>
      <c r="B22" s="15"/>
      <c r="C22" s="12">
        <f>A22+1</f>
        <v>44844</v>
      </c>
      <c r="D22" s="13"/>
      <c r="E22" s="12">
        <f>C22+1</f>
        <v>44845</v>
      </c>
      <c r="F22" s="13"/>
      <c r="G22" s="12">
        <f>E22+1</f>
        <v>44846</v>
      </c>
      <c r="H22" s="13"/>
      <c r="I22" s="12">
        <f>G22+1</f>
        <v>44847</v>
      </c>
      <c r="J22" s="13"/>
      <c r="K22" s="58">
        <f>I22+1</f>
        <v>44848</v>
      </c>
      <c r="L22" s="59"/>
      <c r="M22" s="60"/>
      <c r="N22" s="60"/>
      <c r="O22" s="60"/>
      <c r="P22" s="60"/>
      <c r="Q22" s="60"/>
      <c r="R22" s="61"/>
      <c r="S22" s="62">
        <f>K22+1</f>
        <v>44849</v>
      </c>
      <c r="T22" s="63"/>
      <c r="U22" s="64"/>
      <c r="V22" s="64"/>
      <c r="W22" s="64"/>
      <c r="X22" s="64"/>
      <c r="Y22" s="64"/>
      <c r="Z22" s="65"/>
    </row>
    <row r="23" spans="1:27" s="1" customFormat="1" ht="37.5" customHeight="1">
      <c r="A23" s="52"/>
      <c r="B23" s="53"/>
      <c r="C23" s="55"/>
      <c r="D23" s="56"/>
      <c r="E23" s="55"/>
      <c r="F23" s="56"/>
      <c r="G23" s="55"/>
      <c r="H23" s="56"/>
      <c r="I23" s="78" t="s">
        <v>49</v>
      </c>
      <c r="J23" s="80"/>
      <c r="K23" s="55"/>
      <c r="L23" s="57"/>
      <c r="M23" s="57"/>
      <c r="N23" s="57"/>
      <c r="O23" s="57"/>
      <c r="P23" s="57"/>
      <c r="Q23" s="57"/>
      <c r="R23" s="56"/>
      <c r="S23" s="52"/>
      <c r="T23" s="53"/>
      <c r="U23" s="53"/>
      <c r="V23" s="53"/>
      <c r="W23" s="53"/>
      <c r="X23" s="53"/>
      <c r="Y23" s="53"/>
      <c r="Z23" s="54"/>
    </row>
    <row r="24" spans="1:27"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row>
    <row r="25" spans="1:27"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row>
    <row r="26" spans="1:27"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row>
    <row r="27" spans="1:27"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row>
    <row r="28" spans="1:27" s="1" customFormat="1" ht="18.75">
      <c r="A28" s="14">
        <f>S22+1</f>
        <v>44850</v>
      </c>
      <c r="B28" s="15"/>
      <c r="C28" s="12">
        <f>A28+1</f>
        <v>44851</v>
      </c>
      <c r="D28" s="13"/>
      <c r="E28" s="12">
        <f>C28+1</f>
        <v>44852</v>
      </c>
      <c r="F28" s="13"/>
      <c r="G28" s="12">
        <f>E28+1</f>
        <v>44853</v>
      </c>
      <c r="H28" s="13"/>
      <c r="I28" s="12">
        <f>G28+1</f>
        <v>44854</v>
      </c>
      <c r="J28" s="13"/>
      <c r="K28" s="58">
        <f>I28+1</f>
        <v>44855</v>
      </c>
      <c r="L28" s="59"/>
      <c r="M28" s="60"/>
      <c r="N28" s="60"/>
      <c r="O28" s="60"/>
      <c r="P28" s="60"/>
      <c r="Q28" s="60"/>
      <c r="R28" s="61"/>
      <c r="S28" s="62">
        <f>K28+1</f>
        <v>44856</v>
      </c>
      <c r="T28" s="63"/>
      <c r="U28" s="64"/>
      <c r="V28" s="64"/>
      <c r="W28" s="64"/>
      <c r="X28" s="64"/>
      <c r="Y28" s="64"/>
      <c r="Z28" s="65"/>
    </row>
    <row r="29" spans="1:27" s="1" customFormat="1">
      <c r="A29" s="52"/>
      <c r="B29" s="53"/>
      <c r="C29" s="55"/>
      <c r="D29" s="56"/>
      <c r="E29" s="55"/>
      <c r="F29" s="56"/>
      <c r="G29" s="55"/>
      <c r="H29" s="56"/>
      <c r="I29" s="55"/>
      <c r="J29" s="56"/>
      <c r="K29" s="55"/>
      <c r="L29" s="57"/>
      <c r="M29" s="57"/>
      <c r="N29" s="57"/>
      <c r="O29" s="57"/>
      <c r="P29" s="57"/>
      <c r="Q29" s="57"/>
      <c r="R29" s="56"/>
      <c r="S29" s="52"/>
      <c r="T29" s="53"/>
      <c r="U29" s="53"/>
      <c r="V29" s="53"/>
      <c r="W29" s="53"/>
      <c r="X29" s="53"/>
      <c r="Y29" s="53"/>
      <c r="Z29" s="54"/>
    </row>
    <row r="30" spans="1:27"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row>
    <row r="31" spans="1:27"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row>
    <row r="32" spans="1:27"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row>
    <row r="33" spans="1:27"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row>
    <row r="34" spans="1:27" s="1" customFormat="1" ht="18.75">
      <c r="A34" s="14">
        <f>S28+1</f>
        <v>44857</v>
      </c>
      <c r="B34" s="15"/>
      <c r="C34" s="12">
        <f>A34+1</f>
        <v>44858</v>
      </c>
      <c r="D34" s="13"/>
      <c r="E34" s="12">
        <f>C34+1</f>
        <v>44859</v>
      </c>
      <c r="F34" s="13"/>
      <c r="G34" s="12">
        <f>E34+1</f>
        <v>44860</v>
      </c>
      <c r="H34" s="13"/>
      <c r="I34" s="12">
        <f>G34+1</f>
        <v>44861</v>
      </c>
      <c r="J34" s="13"/>
      <c r="K34" s="58">
        <f>I34+1</f>
        <v>44862</v>
      </c>
      <c r="L34" s="59"/>
      <c r="M34" s="60"/>
      <c r="N34" s="60"/>
      <c r="O34" s="60"/>
      <c r="P34" s="60"/>
      <c r="Q34" s="60"/>
      <c r="R34" s="61"/>
      <c r="S34" s="62">
        <f>K34+1</f>
        <v>44863</v>
      </c>
      <c r="T34" s="63"/>
      <c r="U34" s="64"/>
      <c r="V34" s="64"/>
      <c r="W34" s="64"/>
      <c r="X34" s="64"/>
      <c r="Y34" s="64"/>
      <c r="Z34" s="65"/>
    </row>
    <row r="35" spans="1:27" s="1" customFormat="1" ht="26.25" customHeight="1">
      <c r="A35" s="52"/>
      <c r="B35" s="53"/>
      <c r="C35" s="55"/>
      <c r="D35" s="56"/>
      <c r="E35" s="55"/>
      <c r="F35" s="56"/>
      <c r="G35" s="55"/>
      <c r="H35" s="56"/>
      <c r="I35" s="78" t="s">
        <v>50</v>
      </c>
      <c r="J35" s="80"/>
      <c r="K35" s="55"/>
      <c r="L35" s="57"/>
      <c r="M35" s="57"/>
      <c r="N35" s="57"/>
      <c r="O35" s="57"/>
      <c r="P35" s="57"/>
      <c r="Q35" s="57"/>
      <c r="R35" s="56"/>
      <c r="S35" s="52"/>
      <c r="T35" s="53"/>
      <c r="U35" s="53"/>
      <c r="V35" s="53"/>
      <c r="W35" s="53"/>
      <c r="X35" s="53"/>
      <c r="Y35" s="53"/>
      <c r="Z35" s="54"/>
    </row>
    <row r="36" spans="1:27"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row>
    <row r="37" spans="1:27"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27"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27"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27" ht="18.75">
      <c r="A40" s="14">
        <f>S34+1</f>
        <v>44864</v>
      </c>
      <c r="B40" s="15"/>
      <c r="C40" s="12">
        <f>A40+1</f>
        <v>44865</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27">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27">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27">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27">
      <c r="A44" s="52"/>
      <c r="B44" s="53"/>
      <c r="C44" s="55"/>
      <c r="D44" s="56"/>
      <c r="E44" s="18"/>
      <c r="F44" s="6"/>
      <c r="G44" s="6"/>
      <c r="H44" s="6"/>
      <c r="I44" s="6"/>
      <c r="J44" s="6"/>
      <c r="K44" s="74" t="s">
        <v>16</v>
      </c>
      <c r="L44" s="74"/>
      <c r="M44" s="74"/>
      <c r="N44" s="74"/>
      <c r="O44" s="74"/>
      <c r="P44" s="74"/>
      <c r="Q44" s="74"/>
      <c r="R44" s="74"/>
      <c r="S44" s="74"/>
      <c r="T44" s="74"/>
      <c r="U44" s="74"/>
      <c r="V44" s="74"/>
      <c r="W44" s="74"/>
      <c r="X44" s="74"/>
      <c r="Y44" s="74"/>
      <c r="Z44" s="75"/>
    </row>
    <row r="45" spans="1:27" s="1" customFormat="1">
      <c r="A45" s="66"/>
      <c r="B45" s="67"/>
      <c r="C45" s="69"/>
      <c r="D45" s="70"/>
      <c r="E45" s="19"/>
      <c r="F45" s="20"/>
      <c r="G45" s="20"/>
      <c r="H45" s="20"/>
      <c r="I45" s="20"/>
      <c r="J45" s="20"/>
      <c r="K45" s="76" t="s">
        <v>1</v>
      </c>
      <c r="L45" s="76"/>
      <c r="M45" s="76"/>
      <c r="N45" s="76"/>
      <c r="O45" s="76"/>
      <c r="P45" s="76"/>
      <c r="Q45" s="76"/>
      <c r="R45" s="76"/>
      <c r="S45" s="76"/>
      <c r="T45" s="76"/>
      <c r="U45" s="76"/>
      <c r="V45" s="76"/>
      <c r="W45" s="76"/>
      <c r="X45" s="76"/>
      <c r="Y45" s="76"/>
      <c r="Z45" s="7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activeCell="K18" sqref="K18:R18"/>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47">
        <f>DATE('1'!AD18,'1'!AD20+10,1)</f>
        <v>44866</v>
      </c>
      <c r="B1" s="47"/>
      <c r="C1" s="47"/>
      <c r="D1" s="47"/>
      <c r="E1" s="47"/>
      <c r="F1" s="47"/>
      <c r="G1" s="47"/>
      <c r="H1" s="47"/>
      <c r="I1" s="11"/>
      <c r="J1" s="11"/>
      <c r="K1" s="48">
        <f>DATE(YEAR(A1),MONTH(A1)-1,1)</f>
        <v>44835</v>
      </c>
      <c r="L1" s="48"/>
      <c r="M1" s="48"/>
      <c r="N1" s="48"/>
      <c r="O1" s="48"/>
      <c r="P1" s="48"/>
      <c r="Q1" s="48"/>
      <c r="S1" s="48">
        <f>DATE(YEAR(A1),MONTH(A1)+1,1)</f>
        <v>44896</v>
      </c>
      <c r="T1" s="48"/>
      <c r="U1" s="48"/>
      <c r="V1" s="48"/>
      <c r="W1" s="48"/>
      <c r="X1" s="48"/>
      <c r="Y1" s="48"/>
    </row>
    <row r="2" spans="1:27" s="3" customFormat="1" ht="11.25" customHeight="1">
      <c r="A2" s="47"/>
      <c r="B2" s="47"/>
      <c r="C2" s="47"/>
      <c r="D2" s="47"/>
      <c r="E2" s="47"/>
      <c r="F2" s="47"/>
      <c r="G2" s="47"/>
      <c r="H2" s="4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c r="A3" s="47"/>
      <c r="B3" s="47"/>
      <c r="C3" s="47"/>
      <c r="D3" s="47"/>
      <c r="E3" s="47"/>
      <c r="F3" s="47"/>
      <c r="G3" s="47"/>
      <c r="H3" s="47"/>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t="str">
        <f t="shared" si="0"/>
        <v/>
      </c>
      <c r="Q3" s="22">
        <f t="shared" si="0"/>
        <v>44835</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f t="shared" si="1"/>
        <v>44896</v>
      </c>
      <c r="X3" s="22">
        <f t="shared" si="1"/>
        <v>44897</v>
      </c>
      <c r="Y3" s="22">
        <f t="shared" si="1"/>
        <v>44898</v>
      </c>
    </row>
    <row r="4" spans="1:27" s="4" customFormat="1" ht="9" customHeight="1">
      <c r="A4" s="47"/>
      <c r="B4" s="47"/>
      <c r="C4" s="47"/>
      <c r="D4" s="47"/>
      <c r="E4" s="47"/>
      <c r="F4" s="47"/>
      <c r="G4" s="47"/>
      <c r="H4" s="47"/>
      <c r="I4" s="11"/>
      <c r="J4" s="11"/>
      <c r="K4" s="22">
        <f t="shared" si="0"/>
        <v>44836</v>
      </c>
      <c r="L4" s="22">
        <f t="shared" si="0"/>
        <v>44837</v>
      </c>
      <c r="M4" s="22">
        <f t="shared" si="0"/>
        <v>44838</v>
      </c>
      <c r="N4" s="22">
        <f t="shared" si="0"/>
        <v>44839</v>
      </c>
      <c r="O4" s="22">
        <f t="shared" si="0"/>
        <v>44840</v>
      </c>
      <c r="P4" s="22">
        <f t="shared" si="0"/>
        <v>44841</v>
      </c>
      <c r="Q4" s="22">
        <f t="shared" si="0"/>
        <v>44842</v>
      </c>
      <c r="R4" s="3"/>
      <c r="S4" s="22">
        <f t="shared" si="1"/>
        <v>44899</v>
      </c>
      <c r="T4" s="22">
        <f t="shared" si="1"/>
        <v>44900</v>
      </c>
      <c r="U4" s="22">
        <f t="shared" si="1"/>
        <v>44901</v>
      </c>
      <c r="V4" s="22">
        <f t="shared" si="1"/>
        <v>44902</v>
      </c>
      <c r="W4" s="22">
        <f t="shared" si="1"/>
        <v>44903</v>
      </c>
      <c r="X4" s="22">
        <f t="shared" si="1"/>
        <v>44904</v>
      </c>
      <c r="Y4" s="22">
        <f t="shared" si="1"/>
        <v>44905</v>
      </c>
    </row>
    <row r="5" spans="1:27" s="4" customFormat="1" ht="9" customHeight="1">
      <c r="A5" s="47"/>
      <c r="B5" s="47"/>
      <c r="C5" s="47"/>
      <c r="D5" s="47"/>
      <c r="E5" s="47"/>
      <c r="F5" s="47"/>
      <c r="G5" s="47"/>
      <c r="H5" s="47"/>
      <c r="I5" s="11"/>
      <c r="J5" s="11"/>
      <c r="K5" s="22">
        <f t="shared" si="0"/>
        <v>44843</v>
      </c>
      <c r="L5" s="22">
        <f t="shared" si="0"/>
        <v>44844</v>
      </c>
      <c r="M5" s="22">
        <f t="shared" si="0"/>
        <v>44845</v>
      </c>
      <c r="N5" s="22">
        <f t="shared" si="0"/>
        <v>44846</v>
      </c>
      <c r="O5" s="22">
        <f t="shared" si="0"/>
        <v>44847</v>
      </c>
      <c r="P5" s="22">
        <f t="shared" si="0"/>
        <v>44848</v>
      </c>
      <c r="Q5" s="22">
        <f t="shared" si="0"/>
        <v>44849</v>
      </c>
      <c r="R5" s="3"/>
      <c r="S5" s="22">
        <f t="shared" si="1"/>
        <v>44906</v>
      </c>
      <c r="T5" s="22">
        <f t="shared" si="1"/>
        <v>44907</v>
      </c>
      <c r="U5" s="22">
        <f t="shared" si="1"/>
        <v>44908</v>
      </c>
      <c r="V5" s="22">
        <f t="shared" si="1"/>
        <v>44909</v>
      </c>
      <c r="W5" s="22">
        <f t="shared" si="1"/>
        <v>44910</v>
      </c>
      <c r="X5" s="22">
        <f t="shared" si="1"/>
        <v>44911</v>
      </c>
      <c r="Y5" s="22">
        <f t="shared" si="1"/>
        <v>44912</v>
      </c>
    </row>
    <row r="6" spans="1:27" s="4" customFormat="1" ht="9" customHeight="1">
      <c r="A6" s="47"/>
      <c r="B6" s="47"/>
      <c r="C6" s="47"/>
      <c r="D6" s="47"/>
      <c r="E6" s="47"/>
      <c r="F6" s="47"/>
      <c r="G6" s="47"/>
      <c r="H6" s="47"/>
      <c r="I6" s="11"/>
      <c r="J6" s="11"/>
      <c r="K6" s="22">
        <f t="shared" si="0"/>
        <v>44850</v>
      </c>
      <c r="L6" s="22">
        <f t="shared" si="0"/>
        <v>44851</v>
      </c>
      <c r="M6" s="22">
        <f t="shared" si="0"/>
        <v>44852</v>
      </c>
      <c r="N6" s="22">
        <f t="shared" si="0"/>
        <v>44853</v>
      </c>
      <c r="O6" s="22">
        <f t="shared" si="0"/>
        <v>44854</v>
      </c>
      <c r="P6" s="22">
        <f t="shared" si="0"/>
        <v>44855</v>
      </c>
      <c r="Q6" s="22">
        <f t="shared" si="0"/>
        <v>44856</v>
      </c>
      <c r="R6" s="3"/>
      <c r="S6" s="22">
        <f t="shared" si="1"/>
        <v>44913</v>
      </c>
      <c r="T6" s="22">
        <f t="shared" si="1"/>
        <v>44914</v>
      </c>
      <c r="U6" s="22">
        <f t="shared" si="1"/>
        <v>44915</v>
      </c>
      <c r="V6" s="22">
        <f t="shared" si="1"/>
        <v>44916</v>
      </c>
      <c r="W6" s="22">
        <f t="shared" si="1"/>
        <v>44917</v>
      </c>
      <c r="X6" s="22">
        <f t="shared" si="1"/>
        <v>44918</v>
      </c>
      <c r="Y6" s="22">
        <f t="shared" si="1"/>
        <v>44919</v>
      </c>
    </row>
    <row r="7" spans="1:27" s="4" customFormat="1" ht="9" customHeight="1">
      <c r="A7" s="47"/>
      <c r="B7" s="47"/>
      <c r="C7" s="47"/>
      <c r="D7" s="47"/>
      <c r="E7" s="47"/>
      <c r="F7" s="47"/>
      <c r="G7" s="47"/>
      <c r="H7" s="47"/>
      <c r="I7" s="11"/>
      <c r="J7" s="11"/>
      <c r="K7" s="22">
        <f t="shared" si="0"/>
        <v>44857</v>
      </c>
      <c r="L7" s="22">
        <f t="shared" si="0"/>
        <v>44858</v>
      </c>
      <c r="M7" s="22">
        <f t="shared" si="0"/>
        <v>44859</v>
      </c>
      <c r="N7" s="22">
        <f t="shared" si="0"/>
        <v>44860</v>
      </c>
      <c r="O7" s="22">
        <f t="shared" si="0"/>
        <v>44861</v>
      </c>
      <c r="P7" s="22">
        <f t="shared" si="0"/>
        <v>44862</v>
      </c>
      <c r="Q7" s="22">
        <f t="shared" si="0"/>
        <v>44863</v>
      </c>
      <c r="R7" s="3"/>
      <c r="S7" s="22">
        <f t="shared" si="1"/>
        <v>44920</v>
      </c>
      <c r="T7" s="22">
        <f t="shared" si="1"/>
        <v>44921</v>
      </c>
      <c r="U7" s="22">
        <f t="shared" si="1"/>
        <v>44922</v>
      </c>
      <c r="V7" s="22">
        <f t="shared" si="1"/>
        <v>44923</v>
      </c>
      <c r="W7" s="22">
        <f t="shared" si="1"/>
        <v>44924</v>
      </c>
      <c r="X7" s="22">
        <f t="shared" si="1"/>
        <v>44925</v>
      </c>
      <c r="Y7" s="22">
        <f t="shared" si="1"/>
        <v>44926</v>
      </c>
    </row>
    <row r="8" spans="1:27" s="5" customFormat="1" ht="9" customHeight="1">
      <c r="A8" s="26"/>
      <c r="B8" s="26"/>
      <c r="C8" s="26"/>
      <c r="D8" s="26"/>
      <c r="E8" s="26"/>
      <c r="F8" s="26"/>
      <c r="G8" s="26"/>
      <c r="H8" s="26"/>
      <c r="I8" s="25"/>
      <c r="J8" s="25"/>
      <c r="K8" s="22">
        <f t="shared" si="0"/>
        <v>44864</v>
      </c>
      <c r="L8" s="22">
        <f t="shared" si="0"/>
        <v>44865</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c r="A9" s="49">
        <f>A10</f>
        <v>44864</v>
      </c>
      <c r="B9" s="50"/>
      <c r="C9" s="50">
        <f>C10</f>
        <v>44865</v>
      </c>
      <c r="D9" s="50"/>
      <c r="E9" s="50">
        <f>E10</f>
        <v>44866</v>
      </c>
      <c r="F9" s="50"/>
      <c r="G9" s="50">
        <f>G10</f>
        <v>44867</v>
      </c>
      <c r="H9" s="50"/>
      <c r="I9" s="50">
        <f>I10</f>
        <v>44868</v>
      </c>
      <c r="J9" s="50"/>
      <c r="K9" s="50">
        <f>K10</f>
        <v>44869</v>
      </c>
      <c r="L9" s="50"/>
      <c r="M9" s="50"/>
      <c r="N9" s="50"/>
      <c r="O9" s="50"/>
      <c r="P9" s="50"/>
      <c r="Q9" s="50"/>
      <c r="R9" s="50"/>
      <c r="S9" s="50">
        <f>S10</f>
        <v>44870</v>
      </c>
      <c r="T9" s="50"/>
      <c r="U9" s="50"/>
      <c r="V9" s="50"/>
      <c r="W9" s="50"/>
      <c r="X9" s="50"/>
      <c r="Y9" s="50"/>
      <c r="Z9" s="51"/>
    </row>
    <row r="10" spans="1:27" s="1" customFormat="1" ht="18.75">
      <c r="A10" s="14">
        <f>$A$1-(WEEKDAY($A$1,1)-(start_day-1))-IF((WEEKDAY($A$1,1)-(start_day-1))&lt;=0,7,0)+1</f>
        <v>44864</v>
      </c>
      <c r="B10" s="15"/>
      <c r="C10" s="12">
        <f>A10+1</f>
        <v>44865</v>
      </c>
      <c r="D10" s="13"/>
      <c r="E10" s="12">
        <f>C10+1</f>
        <v>44866</v>
      </c>
      <c r="F10" s="13"/>
      <c r="G10" s="12">
        <f>E10+1</f>
        <v>44867</v>
      </c>
      <c r="H10" s="13"/>
      <c r="I10" s="12">
        <f>G10+1</f>
        <v>44868</v>
      </c>
      <c r="J10" s="13"/>
      <c r="K10" s="58">
        <f>I10+1</f>
        <v>44869</v>
      </c>
      <c r="L10" s="59"/>
      <c r="M10" s="60"/>
      <c r="N10" s="60"/>
      <c r="O10" s="60"/>
      <c r="P10" s="60"/>
      <c r="Q10" s="60"/>
      <c r="R10" s="61"/>
      <c r="S10" s="62">
        <f>K10+1</f>
        <v>44870</v>
      </c>
      <c r="T10" s="63"/>
      <c r="U10" s="64"/>
      <c r="V10" s="64"/>
      <c r="W10" s="64"/>
      <c r="X10" s="64"/>
      <c r="Y10" s="64"/>
      <c r="Z10" s="65"/>
    </row>
    <row r="11" spans="1:27"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27"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row>
    <row r="13" spans="1:27"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27"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row>
    <row r="15" spans="1:27"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row>
    <row r="16" spans="1:27" s="1" customFormat="1" ht="18.75">
      <c r="A16" s="14">
        <f>S10+1</f>
        <v>44871</v>
      </c>
      <c r="B16" s="15"/>
      <c r="C16" s="12">
        <f>A16+1</f>
        <v>44872</v>
      </c>
      <c r="D16" s="13"/>
      <c r="E16" s="12">
        <f>C16+1</f>
        <v>44873</v>
      </c>
      <c r="F16" s="13"/>
      <c r="G16" s="12">
        <f>E16+1</f>
        <v>44874</v>
      </c>
      <c r="H16" s="13"/>
      <c r="I16" s="12">
        <f>G16+1</f>
        <v>44875</v>
      </c>
      <c r="J16" s="13"/>
      <c r="K16" s="58">
        <f>I16+1</f>
        <v>44876</v>
      </c>
      <c r="L16" s="59"/>
      <c r="M16" s="60"/>
      <c r="N16" s="60"/>
      <c r="O16" s="60"/>
      <c r="P16" s="60"/>
      <c r="Q16" s="60"/>
      <c r="R16" s="61"/>
      <c r="S16" s="62">
        <f>K16+1</f>
        <v>44877</v>
      </c>
      <c r="T16" s="63"/>
      <c r="U16" s="64"/>
      <c r="V16" s="64"/>
      <c r="W16" s="64"/>
      <c r="X16" s="64"/>
      <c r="Y16" s="64"/>
      <c r="Z16" s="65"/>
    </row>
    <row r="17" spans="1:27" s="1" customFormat="1">
      <c r="A17" s="52"/>
      <c r="B17" s="53"/>
      <c r="C17" s="55"/>
      <c r="D17" s="56"/>
      <c r="E17" s="55"/>
      <c r="F17" s="56"/>
      <c r="G17" s="55"/>
      <c r="H17" s="56"/>
      <c r="I17" s="55"/>
      <c r="J17" s="56"/>
      <c r="K17" s="55"/>
      <c r="L17" s="57"/>
      <c r="M17" s="57"/>
      <c r="N17" s="57"/>
      <c r="O17" s="57"/>
      <c r="P17" s="57"/>
      <c r="Q17" s="57"/>
      <c r="R17" s="56"/>
      <c r="S17" s="52"/>
      <c r="T17" s="53"/>
      <c r="U17" s="53"/>
      <c r="V17" s="53"/>
      <c r="W17" s="53"/>
      <c r="X17" s="53"/>
      <c r="Y17" s="53"/>
      <c r="Z17" s="54"/>
    </row>
    <row r="18" spans="1:27" s="1" customFormat="1" ht="33.75" customHeight="1">
      <c r="A18" s="52"/>
      <c r="B18" s="53"/>
      <c r="C18" s="55"/>
      <c r="D18" s="56"/>
      <c r="E18" s="55"/>
      <c r="F18" s="56"/>
      <c r="G18" s="55"/>
      <c r="H18" s="56"/>
      <c r="I18" s="55"/>
      <c r="J18" s="56"/>
      <c r="K18" s="78" t="s">
        <v>51</v>
      </c>
      <c r="L18" s="79"/>
      <c r="M18" s="79"/>
      <c r="N18" s="79"/>
      <c r="O18" s="79"/>
      <c r="P18" s="79"/>
      <c r="Q18" s="79"/>
      <c r="R18" s="80"/>
      <c r="S18" s="52"/>
      <c r="T18" s="53"/>
      <c r="U18" s="53"/>
      <c r="V18" s="53"/>
      <c r="W18" s="53"/>
      <c r="X18" s="53"/>
      <c r="Y18" s="53"/>
      <c r="Z18" s="54"/>
    </row>
    <row r="19" spans="1:27" s="1" customFormat="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row>
    <row r="20" spans="1:27"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row>
    <row r="21" spans="1:27"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row>
    <row r="22" spans="1:27" s="1" customFormat="1" ht="18.75">
      <c r="A22" s="14">
        <f>S16+1</f>
        <v>44878</v>
      </c>
      <c r="B22" s="15"/>
      <c r="C22" s="12">
        <f>A22+1</f>
        <v>44879</v>
      </c>
      <c r="D22" s="13"/>
      <c r="E22" s="12">
        <f>C22+1</f>
        <v>44880</v>
      </c>
      <c r="F22" s="13"/>
      <c r="G22" s="12">
        <f>E22+1</f>
        <v>44881</v>
      </c>
      <c r="H22" s="13"/>
      <c r="I22" s="12">
        <f>G22+1</f>
        <v>44882</v>
      </c>
      <c r="J22" s="13"/>
      <c r="K22" s="58">
        <f>I22+1</f>
        <v>44883</v>
      </c>
      <c r="L22" s="59"/>
      <c r="M22" s="60"/>
      <c r="N22" s="60"/>
      <c r="O22" s="60"/>
      <c r="P22" s="60"/>
      <c r="Q22" s="60"/>
      <c r="R22" s="61"/>
      <c r="S22" s="62">
        <f>K22+1</f>
        <v>44884</v>
      </c>
      <c r="T22" s="63"/>
      <c r="U22" s="64"/>
      <c r="V22" s="64"/>
      <c r="W22" s="64"/>
      <c r="X22" s="64"/>
      <c r="Y22" s="64"/>
      <c r="Z22" s="65"/>
    </row>
    <row r="23" spans="1:27" s="1" customFormat="1">
      <c r="A23" s="52"/>
      <c r="B23" s="53"/>
      <c r="C23" s="55"/>
      <c r="D23" s="56"/>
      <c r="E23" s="55"/>
      <c r="F23" s="56"/>
      <c r="G23" s="55"/>
      <c r="H23" s="56"/>
      <c r="I23" s="55"/>
      <c r="J23" s="56"/>
      <c r="K23" s="55"/>
      <c r="L23" s="57"/>
      <c r="M23" s="57"/>
      <c r="N23" s="57"/>
      <c r="O23" s="57"/>
      <c r="P23" s="57"/>
      <c r="Q23" s="57"/>
      <c r="R23" s="56"/>
      <c r="S23" s="52"/>
      <c r="T23" s="53"/>
      <c r="U23" s="53"/>
      <c r="V23" s="53"/>
      <c r="W23" s="53"/>
      <c r="X23" s="53"/>
      <c r="Y23" s="53"/>
      <c r="Z23" s="54"/>
    </row>
    <row r="24" spans="1:27"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row>
    <row r="25" spans="1:27"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row>
    <row r="26" spans="1:27"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row>
    <row r="27" spans="1:27"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row>
    <row r="28" spans="1:27" s="1" customFormat="1" ht="18.75">
      <c r="A28" s="14">
        <f>S22+1</f>
        <v>44885</v>
      </c>
      <c r="B28" s="15"/>
      <c r="C28" s="12">
        <f>A28+1</f>
        <v>44886</v>
      </c>
      <c r="D28" s="13"/>
      <c r="E28" s="12">
        <f>C28+1</f>
        <v>44887</v>
      </c>
      <c r="F28" s="13"/>
      <c r="G28" s="12">
        <f>E28+1</f>
        <v>44888</v>
      </c>
      <c r="H28" s="13"/>
      <c r="I28" s="12">
        <f>G28+1</f>
        <v>44889</v>
      </c>
      <c r="J28" s="13"/>
      <c r="K28" s="58">
        <f>I28+1</f>
        <v>44890</v>
      </c>
      <c r="L28" s="59"/>
      <c r="M28" s="60"/>
      <c r="N28" s="60"/>
      <c r="O28" s="60"/>
      <c r="P28" s="60"/>
      <c r="Q28" s="60"/>
      <c r="R28" s="61"/>
      <c r="S28" s="62">
        <f>K28+1</f>
        <v>44891</v>
      </c>
      <c r="T28" s="63"/>
      <c r="U28" s="64"/>
      <c r="V28" s="64"/>
      <c r="W28" s="64"/>
      <c r="X28" s="64"/>
      <c r="Y28" s="64"/>
      <c r="Z28" s="65"/>
    </row>
    <row r="29" spans="1:27" s="1" customFormat="1">
      <c r="A29" s="52"/>
      <c r="B29" s="53"/>
      <c r="C29" s="55"/>
      <c r="D29" s="56"/>
      <c r="E29" s="55"/>
      <c r="F29" s="56"/>
      <c r="G29" s="55"/>
      <c r="H29" s="56"/>
      <c r="I29" s="55"/>
      <c r="J29" s="56"/>
      <c r="K29" s="55"/>
      <c r="L29" s="57"/>
      <c r="M29" s="57"/>
      <c r="N29" s="57"/>
      <c r="O29" s="57"/>
      <c r="P29" s="57"/>
      <c r="Q29" s="57"/>
      <c r="R29" s="56"/>
      <c r="S29" s="52"/>
      <c r="T29" s="53"/>
      <c r="U29" s="53"/>
      <c r="V29" s="53"/>
      <c r="W29" s="53"/>
      <c r="X29" s="53"/>
      <c r="Y29" s="53"/>
      <c r="Z29" s="54"/>
    </row>
    <row r="30" spans="1:27"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row>
    <row r="31" spans="1:27"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row>
    <row r="32" spans="1:27"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row>
    <row r="33" spans="1:27"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row>
    <row r="34" spans="1:27" s="1" customFormat="1" ht="18.75">
      <c r="A34" s="14">
        <f>S28+1</f>
        <v>44892</v>
      </c>
      <c r="B34" s="15"/>
      <c r="C34" s="12">
        <f>A34+1</f>
        <v>44893</v>
      </c>
      <c r="D34" s="13"/>
      <c r="E34" s="12">
        <f>C34+1</f>
        <v>44894</v>
      </c>
      <c r="F34" s="13"/>
      <c r="G34" s="12">
        <f>E34+1</f>
        <v>44895</v>
      </c>
      <c r="H34" s="13"/>
      <c r="I34" s="12">
        <f>G34+1</f>
        <v>44896</v>
      </c>
      <c r="J34" s="13"/>
      <c r="K34" s="58">
        <f>I34+1</f>
        <v>44897</v>
      </c>
      <c r="L34" s="59"/>
      <c r="M34" s="60"/>
      <c r="N34" s="60"/>
      <c r="O34" s="60"/>
      <c r="P34" s="60"/>
      <c r="Q34" s="60"/>
      <c r="R34" s="61"/>
      <c r="S34" s="62">
        <f>K34+1</f>
        <v>44898</v>
      </c>
      <c r="T34" s="63"/>
      <c r="U34" s="64"/>
      <c r="V34" s="64"/>
      <c r="W34" s="64"/>
      <c r="X34" s="64"/>
      <c r="Y34" s="64"/>
      <c r="Z34" s="65"/>
    </row>
    <row r="35" spans="1:27" s="1" customFormat="1">
      <c r="A35" s="52"/>
      <c r="B35" s="53"/>
      <c r="C35" s="55"/>
      <c r="D35" s="56"/>
      <c r="E35" s="55"/>
      <c r="F35" s="56"/>
      <c r="G35" s="55"/>
      <c r="H35" s="56"/>
      <c r="I35" s="55"/>
      <c r="J35" s="56"/>
      <c r="K35" s="55"/>
      <c r="L35" s="57"/>
      <c r="M35" s="57"/>
      <c r="N35" s="57"/>
      <c r="O35" s="57"/>
      <c r="P35" s="57"/>
      <c r="Q35" s="57"/>
      <c r="R35" s="56"/>
      <c r="S35" s="52"/>
      <c r="T35" s="53"/>
      <c r="U35" s="53"/>
      <c r="V35" s="53"/>
      <c r="W35" s="53"/>
      <c r="X35" s="53"/>
      <c r="Y35" s="53"/>
      <c r="Z35" s="54"/>
    </row>
    <row r="36" spans="1:27"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row>
    <row r="37" spans="1:27"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27"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27"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27" ht="18.75">
      <c r="A40" s="14">
        <f>S34+1</f>
        <v>44899</v>
      </c>
      <c r="B40" s="15"/>
      <c r="C40" s="12">
        <f>A40+1</f>
        <v>44900</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27">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27">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27">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27">
      <c r="A44" s="52"/>
      <c r="B44" s="53"/>
      <c r="C44" s="55"/>
      <c r="D44" s="56"/>
      <c r="E44" s="18"/>
      <c r="F44" s="6"/>
      <c r="G44" s="6"/>
      <c r="H44" s="6"/>
      <c r="I44" s="6"/>
      <c r="J44" s="6"/>
      <c r="K44" s="74" t="s">
        <v>16</v>
      </c>
      <c r="L44" s="74"/>
      <c r="M44" s="74"/>
      <c r="N44" s="74"/>
      <c r="O44" s="74"/>
      <c r="P44" s="74"/>
      <c r="Q44" s="74"/>
      <c r="R44" s="74"/>
      <c r="S44" s="74"/>
      <c r="T44" s="74"/>
      <c r="U44" s="74"/>
      <c r="V44" s="74"/>
      <c r="W44" s="74"/>
      <c r="X44" s="74"/>
      <c r="Y44" s="74"/>
      <c r="Z44" s="75"/>
    </row>
    <row r="45" spans="1:27" s="1" customFormat="1">
      <c r="A45" s="66"/>
      <c r="B45" s="67"/>
      <c r="C45" s="69"/>
      <c r="D45" s="70"/>
      <c r="E45" s="19"/>
      <c r="F45" s="20"/>
      <c r="G45" s="20"/>
      <c r="H45" s="20"/>
      <c r="I45" s="20"/>
      <c r="J45" s="20"/>
      <c r="K45" s="76" t="s">
        <v>1</v>
      </c>
      <c r="L45" s="76"/>
      <c r="M45" s="76"/>
      <c r="N45" s="76"/>
      <c r="O45" s="76"/>
      <c r="P45" s="76"/>
      <c r="Q45" s="76"/>
      <c r="R45" s="76"/>
      <c r="S45" s="76"/>
      <c r="T45" s="76"/>
      <c r="U45" s="76"/>
      <c r="V45" s="76"/>
      <c r="W45" s="76"/>
      <c r="X45" s="76"/>
      <c r="Y45" s="76"/>
      <c r="Z45" s="7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selection activeCell="E29" sqref="E29:F29"/>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47">
        <f>DATE('1'!AD18,'1'!AD20+11,1)</f>
        <v>44896</v>
      </c>
      <c r="B1" s="47"/>
      <c r="C1" s="47"/>
      <c r="D1" s="47"/>
      <c r="E1" s="47"/>
      <c r="F1" s="47"/>
      <c r="G1" s="47"/>
      <c r="H1" s="47"/>
      <c r="I1" s="11"/>
      <c r="J1" s="11"/>
      <c r="K1" s="48">
        <f>DATE(YEAR(A1),MONTH(A1)-1,1)</f>
        <v>44866</v>
      </c>
      <c r="L1" s="48"/>
      <c r="M1" s="48"/>
      <c r="N1" s="48"/>
      <c r="O1" s="48"/>
      <c r="P1" s="48"/>
      <c r="Q1" s="48"/>
      <c r="S1" s="48">
        <f>DATE(YEAR(A1),MONTH(A1)+1,1)</f>
        <v>44927</v>
      </c>
      <c r="T1" s="48"/>
      <c r="U1" s="48"/>
      <c r="V1" s="48"/>
      <c r="W1" s="48"/>
      <c r="X1" s="48"/>
      <c r="Y1" s="48"/>
    </row>
    <row r="2" spans="1:27" s="3" customFormat="1" ht="11.25" customHeight="1">
      <c r="A2" s="47"/>
      <c r="B2" s="47"/>
      <c r="C2" s="47"/>
      <c r="D2" s="47"/>
      <c r="E2" s="47"/>
      <c r="F2" s="47"/>
      <c r="G2" s="47"/>
      <c r="H2" s="47"/>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c r="A3" s="47"/>
      <c r="B3" s="47"/>
      <c r="C3" s="47"/>
      <c r="D3" s="47"/>
      <c r="E3" s="47"/>
      <c r="F3" s="47"/>
      <c r="G3" s="47"/>
      <c r="H3" s="47"/>
      <c r="I3" s="11"/>
      <c r="J3" s="11"/>
      <c r="K3" s="22" t="str">
        <f t="shared" ref="K3:Q8" si="0">IF(MONTH($K$1)&lt;&gt;MONTH($K$1-(WEEKDAY($K$1,1)-(start_day-1))-IF((WEEKDAY($K$1,1)-(start_day-1))&lt;=0,7,0)+(ROW(K3)-ROW($K$3))*7+(COLUMN(K3)-COLUMN($K$3)+1)),"",$K$1-(WEEKDAY($K$1,1)-(start_day-1))-IF((WEEKDAY($K$1,1)-(start_day-1))&lt;=0,7,0)+(ROW(K3)-ROW($K$3))*7+(COLUMN(K3)-COLUMN($K$3)+1))</f>
        <v/>
      </c>
      <c r="L3" s="22" t="str">
        <f t="shared" si="0"/>
        <v/>
      </c>
      <c r="M3" s="22">
        <f t="shared" si="0"/>
        <v>44866</v>
      </c>
      <c r="N3" s="22">
        <f t="shared" si="0"/>
        <v>44867</v>
      </c>
      <c r="O3" s="22">
        <f t="shared" si="0"/>
        <v>44868</v>
      </c>
      <c r="P3" s="22">
        <f t="shared" si="0"/>
        <v>44869</v>
      </c>
      <c r="Q3" s="22">
        <f t="shared" si="0"/>
        <v>44870</v>
      </c>
      <c r="R3" s="3"/>
      <c r="S3" s="22">
        <f t="shared" ref="S3:Y8" si="1">IF(MONTH($S$1)&lt;&gt;MONTH($S$1-(WEEKDAY($S$1,1)-(start_day-1))-IF((WEEKDAY($S$1,1)-(start_day-1))&lt;=0,7,0)+(ROW(S3)-ROW($S$3))*7+(COLUMN(S3)-COLUMN($S$3)+1)),"",$S$1-(WEEKDAY($S$1,1)-(start_day-1))-IF((WEEKDAY($S$1,1)-(start_day-1))&lt;=0,7,0)+(ROW(S3)-ROW($S$3))*7+(COLUMN(S3)-COLUMN($S$3)+1))</f>
        <v>44927</v>
      </c>
      <c r="T3" s="22">
        <f t="shared" si="1"/>
        <v>44928</v>
      </c>
      <c r="U3" s="22">
        <f t="shared" si="1"/>
        <v>44929</v>
      </c>
      <c r="V3" s="22">
        <f t="shared" si="1"/>
        <v>44930</v>
      </c>
      <c r="W3" s="22">
        <f t="shared" si="1"/>
        <v>44931</v>
      </c>
      <c r="X3" s="22">
        <f t="shared" si="1"/>
        <v>44932</v>
      </c>
      <c r="Y3" s="22">
        <f t="shared" si="1"/>
        <v>44933</v>
      </c>
    </row>
    <row r="4" spans="1:27" s="4" customFormat="1" ht="9" customHeight="1">
      <c r="A4" s="47"/>
      <c r="B4" s="47"/>
      <c r="C4" s="47"/>
      <c r="D4" s="47"/>
      <c r="E4" s="47"/>
      <c r="F4" s="47"/>
      <c r="G4" s="47"/>
      <c r="H4" s="47"/>
      <c r="I4" s="11"/>
      <c r="J4" s="11"/>
      <c r="K4" s="22">
        <f t="shared" si="0"/>
        <v>44871</v>
      </c>
      <c r="L4" s="22">
        <f t="shared" si="0"/>
        <v>44872</v>
      </c>
      <c r="M4" s="22">
        <f t="shared" si="0"/>
        <v>44873</v>
      </c>
      <c r="N4" s="22">
        <f t="shared" si="0"/>
        <v>44874</v>
      </c>
      <c r="O4" s="22">
        <f t="shared" si="0"/>
        <v>44875</v>
      </c>
      <c r="P4" s="22">
        <f t="shared" si="0"/>
        <v>44876</v>
      </c>
      <c r="Q4" s="22">
        <f t="shared" si="0"/>
        <v>44877</v>
      </c>
      <c r="R4" s="3"/>
      <c r="S4" s="22">
        <f t="shared" si="1"/>
        <v>44934</v>
      </c>
      <c r="T4" s="22">
        <f t="shared" si="1"/>
        <v>44935</v>
      </c>
      <c r="U4" s="22">
        <f t="shared" si="1"/>
        <v>44936</v>
      </c>
      <c r="V4" s="22">
        <f t="shared" si="1"/>
        <v>44937</v>
      </c>
      <c r="W4" s="22">
        <f t="shared" si="1"/>
        <v>44938</v>
      </c>
      <c r="X4" s="22">
        <f t="shared" si="1"/>
        <v>44939</v>
      </c>
      <c r="Y4" s="22">
        <f t="shared" si="1"/>
        <v>44940</v>
      </c>
    </row>
    <row r="5" spans="1:27" s="4" customFormat="1" ht="9" customHeight="1">
      <c r="A5" s="47"/>
      <c r="B5" s="47"/>
      <c r="C5" s="47"/>
      <c r="D5" s="47"/>
      <c r="E5" s="47"/>
      <c r="F5" s="47"/>
      <c r="G5" s="47"/>
      <c r="H5" s="47"/>
      <c r="I5" s="11"/>
      <c r="J5" s="11"/>
      <c r="K5" s="22">
        <f t="shared" si="0"/>
        <v>44878</v>
      </c>
      <c r="L5" s="22">
        <f t="shared" si="0"/>
        <v>44879</v>
      </c>
      <c r="M5" s="22">
        <f t="shared" si="0"/>
        <v>44880</v>
      </c>
      <c r="N5" s="22">
        <f t="shared" si="0"/>
        <v>44881</v>
      </c>
      <c r="O5" s="22">
        <f t="shared" si="0"/>
        <v>44882</v>
      </c>
      <c r="P5" s="22">
        <f t="shared" si="0"/>
        <v>44883</v>
      </c>
      <c r="Q5" s="22">
        <f t="shared" si="0"/>
        <v>44884</v>
      </c>
      <c r="R5" s="3"/>
      <c r="S5" s="22">
        <f t="shared" si="1"/>
        <v>44941</v>
      </c>
      <c r="T5" s="22">
        <f t="shared" si="1"/>
        <v>44942</v>
      </c>
      <c r="U5" s="22">
        <f t="shared" si="1"/>
        <v>44943</v>
      </c>
      <c r="V5" s="22">
        <f t="shared" si="1"/>
        <v>44944</v>
      </c>
      <c r="W5" s="22">
        <f t="shared" si="1"/>
        <v>44945</v>
      </c>
      <c r="X5" s="22">
        <f t="shared" si="1"/>
        <v>44946</v>
      </c>
      <c r="Y5" s="22">
        <f t="shared" si="1"/>
        <v>44947</v>
      </c>
    </row>
    <row r="6" spans="1:27" s="4" customFormat="1" ht="9" customHeight="1">
      <c r="A6" s="47"/>
      <c r="B6" s="47"/>
      <c r="C6" s="47"/>
      <c r="D6" s="47"/>
      <c r="E6" s="47"/>
      <c r="F6" s="47"/>
      <c r="G6" s="47"/>
      <c r="H6" s="47"/>
      <c r="I6" s="11"/>
      <c r="J6" s="11"/>
      <c r="K6" s="22">
        <f t="shared" si="0"/>
        <v>44885</v>
      </c>
      <c r="L6" s="22">
        <f t="shared" si="0"/>
        <v>44886</v>
      </c>
      <c r="M6" s="22">
        <f t="shared" si="0"/>
        <v>44887</v>
      </c>
      <c r="N6" s="22">
        <f t="shared" si="0"/>
        <v>44888</v>
      </c>
      <c r="O6" s="22">
        <f t="shared" si="0"/>
        <v>44889</v>
      </c>
      <c r="P6" s="22">
        <f t="shared" si="0"/>
        <v>44890</v>
      </c>
      <c r="Q6" s="22">
        <f t="shared" si="0"/>
        <v>44891</v>
      </c>
      <c r="R6" s="3"/>
      <c r="S6" s="22">
        <f t="shared" si="1"/>
        <v>44948</v>
      </c>
      <c r="T6" s="22">
        <f t="shared" si="1"/>
        <v>44949</v>
      </c>
      <c r="U6" s="22">
        <f t="shared" si="1"/>
        <v>44950</v>
      </c>
      <c r="V6" s="22">
        <f t="shared" si="1"/>
        <v>44951</v>
      </c>
      <c r="W6" s="22">
        <f t="shared" si="1"/>
        <v>44952</v>
      </c>
      <c r="X6" s="22">
        <f t="shared" si="1"/>
        <v>44953</v>
      </c>
      <c r="Y6" s="22">
        <f t="shared" si="1"/>
        <v>44954</v>
      </c>
    </row>
    <row r="7" spans="1:27" s="4" customFormat="1" ht="9" customHeight="1">
      <c r="A7" s="47"/>
      <c r="B7" s="47"/>
      <c r="C7" s="47"/>
      <c r="D7" s="47"/>
      <c r="E7" s="47"/>
      <c r="F7" s="47"/>
      <c r="G7" s="47"/>
      <c r="H7" s="47"/>
      <c r="I7" s="11"/>
      <c r="J7" s="11"/>
      <c r="K7" s="22">
        <f t="shared" si="0"/>
        <v>44892</v>
      </c>
      <c r="L7" s="22">
        <f t="shared" si="0"/>
        <v>44893</v>
      </c>
      <c r="M7" s="22">
        <f t="shared" si="0"/>
        <v>44894</v>
      </c>
      <c r="N7" s="22">
        <f t="shared" si="0"/>
        <v>44895</v>
      </c>
      <c r="O7" s="22" t="str">
        <f t="shared" si="0"/>
        <v/>
      </c>
      <c r="P7" s="22" t="str">
        <f t="shared" si="0"/>
        <v/>
      </c>
      <c r="Q7" s="22" t="str">
        <f t="shared" si="0"/>
        <v/>
      </c>
      <c r="R7" s="3"/>
      <c r="S7" s="22">
        <f t="shared" si="1"/>
        <v>44955</v>
      </c>
      <c r="T7" s="22">
        <f t="shared" si="1"/>
        <v>44956</v>
      </c>
      <c r="U7" s="22">
        <f t="shared" si="1"/>
        <v>44957</v>
      </c>
      <c r="V7" s="22" t="str">
        <f t="shared" si="1"/>
        <v/>
      </c>
      <c r="W7" s="22" t="str">
        <f t="shared" si="1"/>
        <v/>
      </c>
      <c r="X7" s="22" t="str">
        <f t="shared" si="1"/>
        <v/>
      </c>
      <c r="Y7" s="22" t="str">
        <f t="shared" si="1"/>
        <v/>
      </c>
    </row>
    <row r="8" spans="1:27"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c r="A9" s="49">
        <f>A10</f>
        <v>44892</v>
      </c>
      <c r="B9" s="50"/>
      <c r="C9" s="50">
        <f>C10</f>
        <v>44893</v>
      </c>
      <c r="D9" s="50"/>
      <c r="E9" s="50">
        <f>E10</f>
        <v>44894</v>
      </c>
      <c r="F9" s="50"/>
      <c r="G9" s="50">
        <f>G10</f>
        <v>44895</v>
      </c>
      <c r="H9" s="50"/>
      <c r="I9" s="50">
        <f>I10</f>
        <v>44896</v>
      </c>
      <c r="J9" s="50"/>
      <c r="K9" s="50">
        <f>K10</f>
        <v>44897</v>
      </c>
      <c r="L9" s="50"/>
      <c r="M9" s="50"/>
      <c r="N9" s="50"/>
      <c r="O9" s="50"/>
      <c r="P9" s="50"/>
      <c r="Q9" s="50"/>
      <c r="R9" s="50"/>
      <c r="S9" s="50">
        <f>S10</f>
        <v>44898</v>
      </c>
      <c r="T9" s="50"/>
      <c r="U9" s="50"/>
      <c r="V9" s="50"/>
      <c r="W9" s="50"/>
      <c r="X9" s="50"/>
      <c r="Y9" s="50"/>
      <c r="Z9" s="51"/>
    </row>
    <row r="10" spans="1:27" s="1" customFormat="1" ht="18.75">
      <c r="A10" s="14">
        <f>$A$1-(WEEKDAY($A$1,1)-(start_day-1))-IF((WEEKDAY($A$1,1)-(start_day-1))&lt;=0,7,0)+1</f>
        <v>44892</v>
      </c>
      <c r="B10" s="15"/>
      <c r="C10" s="12">
        <f>A10+1</f>
        <v>44893</v>
      </c>
      <c r="D10" s="13"/>
      <c r="E10" s="12">
        <f>C10+1</f>
        <v>44894</v>
      </c>
      <c r="F10" s="13"/>
      <c r="G10" s="12">
        <f>E10+1</f>
        <v>44895</v>
      </c>
      <c r="H10" s="13"/>
      <c r="I10" s="12">
        <f>G10+1</f>
        <v>44896</v>
      </c>
      <c r="J10" s="13"/>
      <c r="K10" s="58">
        <f>I10+1</f>
        <v>44897</v>
      </c>
      <c r="L10" s="59"/>
      <c r="M10" s="60"/>
      <c r="N10" s="60"/>
      <c r="O10" s="60"/>
      <c r="P10" s="60"/>
      <c r="Q10" s="60"/>
      <c r="R10" s="61"/>
      <c r="S10" s="62">
        <f>K10+1</f>
        <v>44898</v>
      </c>
      <c r="T10" s="63"/>
      <c r="U10" s="64"/>
      <c r="V10" s="64"/>
      <c r="W10" s="64"/>
      <c r="X10" s="64"/>
      <c r="Y10" s="64"/>
      <c r="Z10" s="65"/>
    </row>
    <row r="11" spans="1:27"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27"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row>
    <row r="13" spans="1:27"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27"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row>
    <row r="15" spans="1:27"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row>
    <row r="16" spans="1:27" s="1" customFormat="1" ht="18.75">
      <c r="A16" s="14">
        <f>S10+1</f>
        <v>44899</v>
      </c>
      <c r="B16" s="15"/>
      <c r="C16" s="12">
        <f>A16+1</f>
        <v>44900</v>
      </c>
      <c r="D16" s="13"/>
      <c r="E16" s="12">
        <f>C16+1</f>
        <v>44901</v>
      </c>
      <c r="F16" s="13"/>
      <c r="G16" s="12">
        <f>E16+1</f>
        <v>44902</v>
      </c>
      <c r="H16" s="13"/>
      <c r="I16" s="12">
        <f>G16+1</f>
        <v>44903</v>
      </c>
      <c r="J16" s="13"/>
      <c r="K16" s="58">
        <f>I16+1</f>
        <v>44904</v>
      </c>
      <c r="L16" s="59"/>
      <c r="M16" s="60"/>
      <c r="N16" s="60"/>
      <c r="O16" s="60"/>
      <c r="P16" s="60"/>
      <c r="Q16" s="60"/>
      <c r="R16" s="61"/>
      <c r="S16" s="62">
        <f>K16+1</f>
        <v>44905</v>
      </c>
      <c r="T16" s="63"/>
      <c r="U16" s="64"/>
      <c r="V16" s="64"/>
      <c r="W16" s="64"/>
      <c r="X16" s="64"/>
      <c r="Y16" s="64"/>
      <c r="Z16" s="65"/>
    </row>
    <row r="17" spans="1:27" s="1" customFormat="1">
      <c r="A17" s="52"/>
      <c r="B17" s="53"/>
      <c r="C17" s="55"/>
      <c r="D17" s="56"/>
      <c r="E17" s="55"/>
      <c r="F17" s="56"/>
      <c r="G17" s="55"/>
      <c r="H17" s="56"/>
      <c r="I17" s="55"/>
      <c r="J17" s="56"/>
      <c r="K17" s="55"/>
      <c r="L17" s="57"/>
      <c r="M17" s="57"/>
      <c r="N17" s="57"/>
      <c r="O17" s="57"/>
      <c r="P17" s="57"/>
      <c r="Q17" s="57"/>
      <c r="R17" s="56"/>
      <c r="S17" s="52"/>
      <c r="T17" s="53"/>
      <c r="U17" s="53"/>
      <c r="V17" s="53"/>
      <c r="W17" s="53"/>
      <c r="X17" s="53"/>
      <c r="Y17" s="53"/>
      <c r="Z17" s="54"/>
    </row>
    <row r="18" spans="1:27" s="1" customFormat="1">
      <c r="A18" s="52"/>
      <c r="B18" s="53"/>
      <c r="C18" s="55"/>
      <c r="D18" s="56"/>
      <c r="E18" s="55"/>
      <c r="F18" s="56"/>
      <c r="G18" s="55"/>
      <c r="H18" s="56"/>
      <c r="I18" s="55"/>
      <c r="J18" s="56"/>
      <c r="K18" s="55"/>
      <c r="L18" s="57"/>
      <c r="M18" s="57"/>
      <c r="N18" s="57"/>
      <c r="O18" s="57"/>
      <c r="P18" s="57"/>
      <c r="Q18" s="57"/>
      <c r="R18" s="56"/>
      <c r="S18" s="52"/>
      <c r="T18" s="53"/>
      <c r="U18" s="53"/>
      <c r="V18" s="53"/>
      <c r="W18" s="53"/>
      <c r="X18" s="53"/>
      <c r="Y18" s="53"/>
      <c r="Z18" s="54"/>
    </row>
    <row r="19" spans="1:27" s="1" customFormat="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row>
    <row r="20" spans="1:27"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row>
    <row r="21" spans="1:27"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row>
    <row r="22" spans="1:27" s="1" customFormat="1" ht="18.75">
      <c r="A22" s="14">
        <f>S16+1</f>
        <v>44906</v>
      </c>
      <c r="B22" s="15"/>
      <c r="C22" s="12">
        <f>A22+1</f>
        <v>44907</v>
      </c>
      <c r="D22" s="13"/>
      <c r="E22" s="12">
        <f>C22+1</f>
        <v>44908</v>
      </c>
      <c r="F22" s="13"/>
      <c r="G22" s="12">
        <f>E22+1</f>
        <v>44909</v>
      </c>
      <c r="H22" s="13"/>
      <c r="I22" s="12">
        <f>G22+1</f>
        <v>44910</v>
      </c>
      <c r="J22" s="13"/>
      <c r="K22" s="58">
        <f>I22+1</f>
        <v>44911</v>
      </c>
      <c r="L22" s="59"/>
      <c r="M22" s="60"/>
      <c r="N22" s="60"/>
      <c r="O22" s="60"/>
      <c r="P22" s="60"/>
      <c r="Q22" s="60"/>
      <c r="R22" s="61"/>
      <c r="S22" s="62">
        <f>K22+1</f>
        <v>44912</v>
      </c>
      <c r="T22" s="63"/>
      <c r="U22" s="64"/>
      <c r="V22" s="64"/>
      <c r="W22" s="64"/>
      <c r="X22" s="64"/>
      <c r="Y22" s="64"/>
      <c r="Z22" s="65"/>
    </row>
    <row r="23" spans="1:27" s="1" customFormat="1">
      <c r="A23" s="52"/>
      <c r="B23" s="53"/>
      <c r="C23" s="55"/>
      <c r="D23" s="56"/>
      <c r="E23" s="55"/>
      <c r="F23" s="56"/>
      <c r="G23" s="55"/>
      <c r="H23" s="56"/>
      <c r="I23" s="55"/>
      <c r="J23" s="56"/>
      <c r="K23" s="55"/>
      <c r="L23" s="57"/>
      <c r="M23" s="57"/>
      <c r="N23" s="57"/>
      <c r="O23" s="57"/>
      <c r="P23" s="57"/>
      <c r="Q23" s="57"/>
      <c r="R23" s="56"/>
      <c r="S23" s="52"/>
      <c r="T23" s="53"/>
      <c r="U23" s="53"/>
      <c r="V23" s="53"/>
      <c r="W23" s="53"/>
      <c r="X23" s="53"/>
      <c r="Y23" s="53"/>
      <c r="Z23" s="54"/>
    </row>
    <row r="24" spans="1:27"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row>
    <row r="25" spans="1:27"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row>
    <row r="26" spans="1:27"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row>
    <row r="27" spans="1:27"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row>
    <row r="28" spans="1:27" s="1" customFormat="1" ht="18.75">
      <c r="A28" s="14">
        <f>S22+1</f>
        <v>44913</v>
      </c>
      <c r="B28" s="15"/>
      <c r="C28" s="12">
        <f>A28+1</f>
        <v>44914</v>
      </c>
      <c r="D28" s="13"/>
      <c r="E28" s="12">
        <f>C28+1</f>
        <v>44915</v>
      </c>
      <c r="F28" s="13"/>
      <c r="G28" s="12">
        <f>E28+1</f>
        <v>44916</v>
      </c>
      <c r="H28" s="13"/>
      <c r="I28" s="12">
        <f>G28+1</f>
        <v>44917</v>
      </c>
      <c r="J28" s="13"/>
      <c r="K28" s="58">
        <f>I28+1</f>
        <v>44918</v>
      </c>
      <c r="L28" s="59"/>
      <c r="M28" s="60"/>
      <c r="N28" s="60"/>
      <c r="O28" s="60"/>
      <c r="P28" s="60"/>
      <c r="Q28" s="60"/>
      <c r="R28" s="61"/>
      <c r="S28" s="62">
        <f>K28+1</f>
        <v>44919</v>
      </c>
      <c r="T28" s="63"/>
      <c r="U28" s="64"/>
      <c r="V28" s="64"/>
      <c r="W28" s="64"/>
      <c r="X28" s="64"/>
      <c r="Y28" s="64"/>
      <c r="Z28" s="65"/>
    </row>
    <row r="29" spans="1:27" s="1" customFormat="1" ht="34.5" customHeight="1">
      <c r="A29" s="52"/>
      <c r="B29" s="53"/>
      <c r="C29" s="55"/>
      <c r="D29" s="56"/>
      <c r="E29" s="78" t="s">
        <v>52</v>
      </c>
      <c r="F29" s="80"/>
      <c r="G29" s="55"/>
      <c r="H29" s="56"/>
      <c r="I29" s="55"/>
      <c r="J29" s="56"/>
      <c r="K29" s="55"/>
      <c r="L29" s="57"/>
      <c r="M29" s="57"/>
      <c r="N29" s="57"/>
      <c r="O29" s="57"/>
      <c r="P29" s="57"/>
      <c r="Q29" s="57"/>
      <c r="R29" s="56"/>
      <c r="S29" s="52"/>
      <c r="T29" s="53"/>
      <c r="U29" s="53"/>
      <c r="V29" s="53"/>
      <c r="W29" s="53"/>
      <c r="X29" s="53"/>
      <c r="Y29" s="53"/>
      <c r="Z29" s="54"/>
    </row>
    <row r="30" spans="1:27"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row>
    <row r="31" spans="1:27"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row>
    <row r="32" spans="1:27"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row>
    <row r="33" spans="1:27"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row>
    <row r="34" spans="1:27" s="1" customFormat="1" ht="18.75">
      <c r="A34" s="14">
        <f>S28+1</f>
        <v>44920</v>
      </c>
      <c r="B34" s="15"/>
      <c r="C34" s="12">
        <f>A34+1</f>
        <v>44921</v>
      </c>
      <c r="D34" s="13"/>
      <c r="E34" s="12">
        <f>C34+1</f>
        <v>44922</v>
      </c>
      <c r="F34" s="13"/>
      <c r="G34" s="12">
        <f>E34+1</f>
        <v>44923</v>
      </c>
      <c r="H34" s="13"/>
      <c r="I34" s="12">
        <f>G34+1</f>
        <v>44924</v>
      </c>
      <c r="J34" s="13"/>
      <c r="K34" s="58">
        <f>I34+1</f>
        <v>44925</v>
      </c>
      <c r="L34" s="59"/>
      <c r="M34" s="60"/>
      <c r="N34" s="60"/>
      <c r="O34" s="60"/>
      <c r="P34" s="60"/>
      <c r="Q34" s="60"/>
      <c r="R34" s="61"/>
      <c r="S34" s="62">
        <f>K34+1</f>
        <v>44926</v>
      </c>
      <c r="T34" s="63"/>
      <c r="U34" s="64"/>
      <c r="V34" s="64"/>
      <c r="W34" s="64"/>
      <c r="X34" s="64"/>
      <c r="Y34" s="64"/>
      <c r="Z34" s="65"/>
    </row>
    <row r="35" spans="1:27" s="1" customFormat="1">
      <c r="A35" s="52"/>
      <c r="B35" s="53"/>
      <c r="C35" s="55"/>
      <c r="D35" s="56"/>
      <c r="E35" s="55"/>
      <c r="F35" s="56"/>
      <c r="G35" s="55"/>
      <c r="H35" s="56"/>
      <c r="I35" s="55"/>
      <c r="J35" s="56"/>
      <c r="K35" s="55"/>
      <c r="L35" s="57"/>
      <c r="M35" s="57"/>
      <c r="N35" s="57"/>
      <c r="O35" s="57"/>
      <c r="P35" s="57"/>
      <c r="Q35" s="57"/>
      <c r="R35" s="56"/>
      <c r="S35" s="52"/>
      <c r="T35" s="53"/>
      <c r="U35" s="53"/>
      <c r="V35" s="53"/>
      <c r="W35" s="53"/>
      <c r="X35" s="53"/>
      <c r="Y35" s="53"/>
      <c r="Z35" s="54"/>
    </row>
    <row r="36" spans="1:27"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row>
    <row r="37" spans="1:27"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27"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27"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27" ht="18.75">
      <c r="A40" s="14">
        <f>S34+1</f>
        <v>44927</v>
      </c>
      <c r="B40" s="15"/>
      <c r="C40" s="12">
        <f>A40+1</f>
        <v>44928</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27">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27">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27">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27">
      <c r="A44" s="52"/>
      <c r="B44" s="53"/>
      <c r="C44" s="55"/>
      <c r="D44" s="56"/>
      <c r="E44" s="18"/>
      <c r="F44" s="6"/>
      <c r="G44" s="6"/>
      <c r="H44" s="6"/>
      <c r="I44" s="6"/>
      <c r="J44" s="6"/>
      <c r="K44" s="74" t="s">
        <v>16</v>
      </c>
      <c r="L44" s="74"/>
      <c r="M44" s="74"/>
      <c r="N44" s="74"/>
      <c r="O44" s="74"/>
      <c r="P44" s="74"/>
      <c r="Q44" s="74"/>
      <c r="R44" s="74"/>
      <c r="S44" s="74"/>
      <c r="T44" s="74"/>
      <c r="U44" s="74"/>
      <c r="V44" s="74"/>
      <c r="W44" s="74"/>
      <c r="X44" s="74"/>
      <c r="Y44" s="74"/>
      <c r="Z44" s="75"/>
    </row>
    <row r="45" spans="1:27" s="1" customFormat="1">
      <c r="A45" s="66"/>
      <c r="B45" s="67"/>
      <c r="C45" s="69"/>
      <c r="D45" s="70"/>
      <c r="E45" s="19"/>
      <c r="F45" s="20"/>
      <c r="G45" s="20"/>
      <c r="H45" s="20"/>
      <c r="I45" s="20"/>
      <c r="J45" s="20"/>
      <c r="K45" s="76" t="s">
        <v>1</v>
      </c>
      <c r="L45" s="76"/>
      <c r="M45" s="76"/>
      <c r="N45" s="76"/>
      <c r="O45" s="76"/>
      <c r="P45" s="76"/>
      <c r="Q45" s="76"/>
      <c r="R45" s="76"/>
      <c r="S45" s="76"/>
      <c r="T45" s="76"/>
      <c r="U45" s="76"/>
      <c r="V45" s="76"/>
      <c r="W45" s="76"/>
      <c r="X45" s="76"/>
      <c r="Y45" s="76"/>
      <c r="Z45" s="7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zoomScaleNormal="100" workbookViewId="0">
      <selection activeCell="AE42" sqref="AE42"/>
    </sheetView>
  </sheetViews>
  <sheetFormatPr defaultRowHeight="12.75"/>
  <cols>
    <col min="1" max="1" width="2.85546875" style="32" customWidth="1"/>
    <col min="2" max="2" width="87.140625" style="31" customWidth="1"/>
    <col min="3" max="16384" width="9.140625" style="32"/>
  </cols>
  <sheetData>
    <row r="1" spans="2:4" ht="46.5" customHeight="1">
      <c r="D1" s="33"/>
    </row>
    <row r="2" spans="2:4" s="36" customFormat="1" ht="15.75">
      <c r="B2" s="34" t="s">
        <v>0</v>
      </c>
      <c r="C2" s="34"/>
      <c r="D2" s="35"/>
    </row>
    <row r="3" spans="2:4" s="35" customFormat="1" ht="13.5" customHeight="1">
      <c r="B3" s="37" t="s">
        <v>1</v>
      </c>
      <c r="C3" s="37"/>
    </row>
    <row r="5" spans="2:4" s="39" customFormat="1" ht="26.25">
      <c r="B5" s="38" t="s">
        <v>53</v>
      </c>
    </row>
    <row r="6" spans="2:4" ht="75">
      <c r="B6" s="40" t="s">
        <v>54</v>
      </c>
    </row>
    <row r="7" spans="2:4" ht="15">
      <c r="B7" s="41"/>
    </row>
    <row r="8" spans="2:4" s="39" customFormat="1" ht="26.25">
      <c r="B8" s="38" t="s">
        <v>55</v>
      </c>
    </row>
    <row r="9" spans="2:4" ht="15">
      <c r="B9" s="40" t="s">
        <v>56</v>
      </c>
    </row>
    <row r="10" spans="2:4" ht="14.25">
      <c r="B10" s="42" t="s">
        <v>55</v>
      </c>
    </row>
    <row r="11" spans="2:4" ht="15">
      <c r="B11" s="41"/>
    </row>
    <row r="12" spans="2:4" s="39" customFormat="1" ht="26.25">
      <c r="B12" s="38" t="s">
        <v>57</v>
      </c>
    </row>
    <row r="13" spans="2:4" ht="60">
      <c r="B13" s="40" t="s">
        <v>58</v>
      </c>
    </row>
    <row r="14" spans="2:4" ht="15">
      <c r="B14" s="41"/>
    </row>
    <row r="15" spans="2:4" ht="75">
      <c r="B15" s="40" t="s">
        <v>59</v>
      </c>
    </row>
  </sheetData>
  <hyperlinks>
    <hyperlink ref="B10" r:id="rId1" xr:uid="{00000000-0004-0000-0C00-000000000000}"/>
    <hyperlink ref="B2" r:id="rId2" xr:uid="{00000000-0004-0000-0C00-000001000000}"/>
    <hyperlink ref="B3" r:id="rId3" xr:uid="{00000000-0004-0000-0C00-000002000000}"/>
  </hyperlinks>
  <pageMargins left="0.5" right="0.5" top="0.5" bottom="0.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C13A9-825A-4612-9440-2CD945CD1110}">
  <sheetPr>
    <pageSetUpPr fitToPage="1"/>
  </sheetPr>
  <dimension ref="A1:AA45"/>
  <sheetViews>
    <sheetView showGridLines="0" topLeftCell="A29" workbookViewId="0">
      <selection activeCell="AE42" sqref="AE42"/>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47">
        <f>DATE('1 (2)'!AD18,'1 (2)'!AD20+2,1)</f>
        <v>44986</v>
      </c>
      <c r="B1" s="47"/>
      <c r="C1" s="47"/>
      <c r="D1" s="47"/>
      <c r="E1" s="47"/>
      <c r="F1" s="47"/>
      <c r="G1" s="47"/>
      <c r="H1" s="47"/>
      <c r="I1" s="11"/>
      <c r="J1" s="11"/>
      <c r="K1" s="48">
        <f>DATE(YEAR(A1),MONTH(A1)-1,1)</f>
        <v>44958</v>
      </c>
      <c r="L1" s="48"/>
      <c r="M1" s="48"/>
      <c r="N1" s="48"/>
      <c r="O1" s="48"/>
      <c r="P1" s="48"/>
      <c r="Q1" s="48"/>
      <c r="S1" s="48">
        <f>DATE(YEAR(A1),MONTH(A1)+1,1)</f>
        <v>45017</v>
      </c>
      <c r="T1" s="48"/>
      <c r="U1" s="48"/>
      <c r="V1" s="48"/>
      <c r="W1" s="48"/>
      <c r="X1" s="48"/>
      <c r="Y1" s="48"/>
    </row>
    <row r="2" spans="1:27" s="3" customFormat="1" ht="11.25" customHeight="1">
      <c r="A2" s="47"/>
      <c r="B2" s="47"/>
      <c r="C2" s="47"/>
      <c r="D2" s="47"/>
      <c r="E2" s="47"/>
      <c r="F2" s="47"/>
      <c r="G2" s="47"/>
      <c r="H2" s="47"/>
      <c r="I2" s="11"/>
      <c r="J2" s="11"/>
      <c r="K2" s="21" t="str">
        <f>INDEX({"S";"M";"T";"W";"T";"F";"S"},1+MOD(sample_start_day+1-2,7))</f>
        <v>S</v>
      </c>
      <c r="L2" s="21" t="str">
        <f>INDEX({"S";"M";"T";"W";"T";"F";"S"},1+MOD(sample_start_day+2-2,7))</f>
        <v>M</v>
      </c>
      <c r="M2" s="21" t="str">
        <f>INDEX({"S";"M";"T";"W";"T";"F";"S"},1+MOD(sample_start_day+3-2,7))</f>
        <v>T</v>
      </c>
      <c r="N2" s="21" t="str">
        <f>INDEX({"S";"M";"T";"W";"T";"F";"S"},1+MOD(sample_start_day+4-2,7))</f>
        <v>W</v>
      </c>
      <c r="O2" s="21" t="str">
        <f>INDEX({"S";"M";"T";"W";"T";"F";"S"},1+MOD(sample_start_day+5-2,7))</f>
        <v>T</v>
      </c>
      <c r="P2" s="21" t="str">
        <f>INDEX({"S";"M";"T";"W";"T";"F";"S"},1+MOD(sample_start_day+6-2,7))</f>
        <v>F</v>
      </c>
      <c r="Q2" s="21" t="str">
        <f>INDEX({"S";"M";"T";"W";"T";"F";"S"},1+MOD(sample_start_day+7-2,7))</f>
        <v>S</v>
      </c>
      <c r="S2" s="21" t="str">
        <f>INDEX({"S";"M";"T";"W";"T";"F";"S"},1+MOD(sample_start_day+1-2,7))</f>
        <v>S</v>
      </c>
      <c r="T2" s="21" t="str">
        <f>INDEX({"S";"M";"T";"W";"T";"F";"S"},1+MOD(sample_start_day+2-2,7))</f>
        <v>M</v>
      </c>
      <c r="U2" s="21" t="str">
        <f>INDEX({"S";"M";"T";"W";"T";"F";"S"},1+MOD(sample_start_day+3-2,7))</f>
        <v>T</v>
      </c>
      <c r="V2" s="21" t="str">
        <f>INDEX({"S";"M";"T";"W";"T";"F";"S"},1+MOD(sample_start_day+4-2,7))</f>
        <v>W</v>
      </c>
      <c r="W2" s="21" t="str">
        <f>INDEX({"S";"M";"T";"W";"T";"F";"S"},1+MOD(sample_start_day+5-2,7))</f>
        <v>T</v>
      </c>
      <c r="X2" s="21" t="str">
        <f>INDEX({"S";"M";"T";"W";"T";"F";"S"},1+MOD(sample_start_day+6-2,7))</f>
        <v>F</v>
      </c>
      <c r="Y2" s="21" t="str">
        <f>INDEX({"S";"M";"T";"W";"T";"F";"S"},1+MOD(sample_start_day+7-2,7))</f>
        <v>S</v>
      </c>
    </row>
    <row r="3" spans="1:27" s="4" customFormat="1" ht="9" customHeight="1">
      <c r="A3" s="47"/>
      <c r="B3" s="47"/>
      <c r="C3" s="47"/>
      <c r="D3" s="47"/>
      <c r="E3" s="47"/>
      <c r="F3" s="47"/>
      <c r="G3" s="47"/>
      <c r="H3" s="47"/>
      <c r="I3" s="11"/>
      <c r="J3" s="11"/>
      <c r="K3" s="22" t="str">
        <f t="shared" ref="K3:Q8" si="0">IF(MONTH($K$1)&lt;&gt;MONTH($K$1-(WEEKDAY($K$1,1)-(sample_start_day-1))-IF((WEEKDAY($K$1,1)-(sample_start_day-1))&lt;=0,7,0)+(ROW(K3)-ROW($K$3))*7+(COLUMN(K3)-COLUMN($K$3)+1)),"",$K$1-(WEEKDAY($K$1,1)-(sample_start_day-1))-IF((WEEKDAY($K$1,1)-(sample_start_day-1))&lt;=0,7,0)+(ROW(K3)-ROW($K$3))*7+(COLUMN(K3)-COLUMN($K$3)+1))</f>
        <v/>
      </c>
      <c r="L3" s="22" t="str">
        <f t="shared" si="0"/>
        <v/>
      </c>
      <c r="M3" s="22" t="str">
        <f t="shared" si="0"/>
        <v/>
      </c>
      <c r="N3" s="22">
        <f t="shared" si="0"/>
        <v>44958</v>
      </c>
      <c r="O3" s="22">
        <f t="shared" si="0"/>
        <v>44959</v>
      </c>
      <c r="P3" s="22">
        <f t="shared" si="0"/>
        <v>44960</v>
      </c>
      <c r="Q3" s="22">
        <f t="shared" si="0"/>
        <v>44961</v>
      </c>
      <c r="R3" s="3"/>
      <c r="S3" s="22" t="str">
        <f t="shared" ref="S3:Y8" si="1">IF(MONTH($S$1)&lt;&gt;MONTH($S$1-(WEEKDAY($S$1,1)-(sample_start_day-1))-IF((WEEKDAY($S$1,1)-(sample_start_day-1))&lt;=0,7,0)+(ROW(S3)-ROW($S$3))*7+(COLUMN(S3)-COLUMN($S$3)+1)),"",$S$1-(WEEKDAY($S$1,1)-(sample_start_day-1))-IF((WEEKDAY($S$1,1)-(sample_start_day-1))&lt;=0,7,0)+(ROW(S3)-ROW($S$3))*7+(COLUMN(S3)-COLUMN($S$3)+1))</f>
        <v/>
      </c>
      <c r="T3" s="22" t="str">
        <f t="shared" si="1"/>
        <v/>
      </c>
      <c r="U3" s="22" t="str">
        <f t="shared" si="1"/>
        <v/>
      </c>
      <c r="V3" s="22" t="str">
        <f t="shared" si="1"/>
        <v/>
      </c>
      <c r="W3" s="22" t="str">
        <f t="shared" si="1"/>
        <v/>
      </c>
      <c r="X3" s="22" t="str">
        <f t="shared" si="1"/>
        <v/>
      </c>
      <c r="Y3" s="22">
        <f t="shared" si="1"/>
        <v>45017</v>
      </c>
    </row>
    <row r="4" spans="1:27" s="4" customFormat="1" ht="9" customHeight="1">
      <c r="A4" s="47"/>
      <c r="B4" s="47"/>
      <c r="C4" s="47"/>
      <c r="D4" s="47"/>
      <c r="E4" s="47"/>
      <c r="F4" s="47"/>
      <c r="G4" s="47"/>
      <c r="H4" s="47"/>
      <c r="I4" s="11"/>
      <c r="J4" s="11"/>
      <c r="K4" s="22">
        <f t="shared" si="0"/>
        <v>44962</v>
      </c>
      <c r="L4" s="22">
        <f t="shared" si="0"/>
        <v>44963</v>
      </c>
      <c r="M4" s="22">
        <f t="shared" si="0"/>
        <v>44964</v>
      </c>
      <c r="N4" s="22">
        <f t="shared" si="0"/>
        <v>44965</v>
      </c>
      <c r="O4" s="22">
        <f t="shared" si="0"/>
        <v>44966</v>
      </c>
      <c r="P4" s="22">
        <f t="shared" si="0"/>
        <v>44967</v>
      </c>
      <c r="Q4" s="22">
        <f t="shared" si="0"/>
        <v>44968</v>
      </c>
      <c r="R4" s="3"/>
      <c r="S4" s="22">
        <f t="shared" si="1"/>
        <v>45018</v>
      </c>
      <c r="T4" s="22">
        <f t="shared" si="1"/>
        <v>45019</v>
      </c>
      <c r="U4" s="22">
        <f t="shared" si="1"/>
        <v>45020</v>
      </c>
      <c r="V4" s="22">
        <f t="shared" si="1"/>
        <v>45021</v>
      </c>
      <c r="W4" s="22">
        <f t="shared" si="1"/>
        <v>45022</v>
      </c>
      <c r="X4" s="22">
        <f t="shared" si="1"/>
        <v>45023</v>
      </c>
      <c r="Y4" s="22">
        <f t="shared" si="1"/>
        <v>45024</v>
      </c>
    </row>
    <row r="5" spans="1:27" s="4" customFormat="1" ht="9" customHeight="1">
      <c r="A5" s="47"/>
      <c r="B5" s="47"/>
      <c r="C5" s="47"/>
      <c r="D5" s="47"/>
      <c r="E5" s="47"/>
      <c r="F5" s="47"/>
      <c r="G5" s="47"/>
      <c r="H5" s="47"/>
      <c r="I5" s="11"/>
      <c r="J5" s="11"/>
      <c r="K5" s="22">
        <f t="shared" si="0"/>
        <v>44969</v>
      </c>
      <c r="L5" s="22">
        <f t="shared" si="0"/>
        <v>44970</v>
      </c>
      <c r="M5" s="22">
        <f t="shared" si="0"/>
        <v>44971</v>
      </c>
      <c r="N5" s="22">
        <f t="shared" si="0"/>
        <v>44972</v>
      </c>
      <c r="O5" s="22">
        <f t="shared" si="0"/>
        <v>44973</v>
      </c>
      <c r="P5" s="22">
        <f t="shared" si="0"/>
        <v>44974</v>
      </c>
      <c r="Q5" s="22">
        <f t="shared" si="0"/>
        <v>44975</v>
      </c>
      <c r="R5" s="3"/>
      <c r="S5" s="22">
        <f t="shared" si="1"/>
        <v>45025</v>
      </c>
      <c r="T5" s="22">
        <f t="shared" si="1"/>
        <v>45026</v>
      </c>
      <c r="U5" s="22">
        <f t="shared" si="1"/>
        <v>45027</v>
      </c>
      <c r="V5" s="22">
        <f t="shared" si="1"/>
        <v>45028</v>
      </c>
      <c r="W5" s="22">
        <f t="shared" si="1"/>
        <v>45029</v>
      </c>
      <c r="X5" s="22">
        <f t="shared" si="1"/>
        <v>45030</v>
      </c>
      <c r="Y5" s="22">
        <f t="shared" si="1"/>
        <v>45031</v>
      </c>
    </row>
    <row r="6" spans="1:27" s="4" customFormat="1" ht="9" customHeight="1">
      <c r="A6" s="47"/>
      <c r="B6" s="47"/>
      <c r="C6" s="47"/>
      <c r="D6" s="47"/>
      <c r="E6" s="47"/>
      <c r="F6" s="47"/>
      <c r="G6" s="47"/>
      <c r="H6" s="47"/>
      <c r="I6" s="11"/>
      <c r="J6" s="11"/>
      <c r="K6" s="22">
        <f t="shared" si="0"/>
        <v>44976</v>
      </c>
      <c r="L6" s="22">
        <f t="shared" si="0"/>
        <v>44977</v>
      </c>
      <c r="M6" s="22">
        <f t="shared" si="0"/>
        <v>44978</v>
      </c>
      <c r="N6" s="22">
        <f t="shared" si="0"/>
        <v>44979</v>
      </c>
      <c r="O6" s="22">
        <f t="shared" si="0"/>
        <v>44980</v>
      </c>
      <c r="P6" s="22">
        <f t="shared" si="0"/>
        <v>44981</v>
      </c>
      <c r="Q6" s="22">
        <f t="shared" si="0"/>
        <v>44982</v>
      </c>
      <c r="R6" s="3"/>
      <c r="S6" s="22">
        <f t="shared" si="1"/>
        <v>45032</v>
      </c>
      <c r="T6" s="22">
        <f t="shared" si="1"/>
        <v>45033</v>
      </c>
      <c r="U6" s="22">
        <f t="shared" si="1"/>
        <v>45034</v>
      </c>
      <c r="V6" s="22">
        <f t="shared" si="1"/>
        <v>45035</v>
      </c>
      <c r="W6" s="22">
        <f t="shared" si="1"/>
        <v>45036</v>
      </c>
      <c r="X6" s="22">
        <f t="shared" si="1"/>
        <v>45037</v>
      </c>
      <c r="Y6" s="22">
        <f t="shared" si="1"/>
        <v>45038</v>
      </c>
    </row>
    <row r="7" spans="1:27" s="4" customFormat="1" ht="9" customHeight="1">
      <c r="A7" s="47"/>
      <c r="B7" s="47"/>
      <c r="C7" s="47"/>
      <c r="D7" s="47"/>
      <c r="E7" s="47"/>
      <c r="F7" s="47"/>
      <c r="G7" s="47"/>
      <c r="H7" s="47"/>
      <c r="I7" s="11"/>
      <c r="J7" s="11"/>
      <c r="K7" s="22">
        <f t="shared" si="0"/>
        <v>44983</v>
      </c>
      <c r="L7" s="22">
        <f t="shared" si="0"/>
        <v>44984</v>
      </c>
      <c r="M7" s="22">
        <f t="shared" si="0"/>
        <v>44985</v>
      </c>
      <c r="N7" s="22" t="str">
        <f t="shared" si="0"/>
        <v/>
      </c>
      <c r="O7" s="22" t="str">
        <f t="shared" si="0"/>
        <v/>
      </c>
      <c r="P7" s="22" t="str">
        <f t="shared" si="0"/>
        <v/>
      </c>
      <c r="Q7" s="22" t="str">
        <f t="shared" si="0"/>
        <v/>
      </c>
      <c r="R7" s="3"/>
      <c r="S7" s="22">
        <f t="shared" si="1"/>
        <v>45039</v>
      </c>
      <c r="T7" s="22">
        <f t="shared" si="1"/>
        <v>45040</v>
      </c>
      <c r="U7" s="22">
        <f t="shared" si="1"/>
        <v>45041</v>
      </c>
      <c r="V7" s="22">
        <f t="shared" si="1"/>
        <v>45042</v>
      </c>
      <c r="W7" s="22">
        <f t="shared" si="1"/>
        <v>45043</v>
      </c>
      <c r="X7" s="22">
        <f t="shared" si="1"/>
        <v>45044</v>
      </c>
      <c r="Y7" s="22">
        <f t="shared" si="1"/>
        <v>45045</v>
      </c>
    </row>
    <row r="8" spans="1:27"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45046</v>
      </c>
      <c r="T8" s="22" t="str">
        <f t="shared" si="1"/>
        <v/>
      </c>
      <c r="U8" s="22" t="str">
        <f t="shared" si="1"/>
        <v/>
      </c>
      <c r="V8" s="22" t="str">
        <f t="shared" si="1"/>
        <v/>
      </c>
      <c r="W8" s="22" t="str">
        <f t="shared" si="1"/>
        <v/>
      </c>
      <c r="X8" s="22" t="str">
        <f t="shared" si="1"/>
        <v/>
      </c>
      <c r="Y8" s="22" t="str">
        <f t="shared" si="1"/>
        <v/>
      </c>
      <c r="Z8" s="24"/>
    </row>
    <row r="9" spans="1:27" s="1" customFormat="1" ht="21" customHeight="1">
      <c r="A9" s="49">
        <f>A10</f>
        <v>44983</v>
      </c>
      <c r="B9" s="50"/>
      <c r="C9" s="50">
        <f>C10</f>
        <v>44984</v>
      </c>
      <c r="D9" s="50"/>
      <c r="E9" s="50">
        <f>E10</f>
        <v>44985</v>
      </c>
      <c r="F9" s="50"/>
      <c r="G9" s="50">
        <f>G10</f>
        <v>44986</v>
      </c>
      <c r="H9" s="50"/>
      <c r="I9" s="50">
        <f>I10</f>
        <v>44987</v>
      </c>
      <c r="J9" s="50"/>
      <c r="K9" s="50">
        <f>K10</f>
        <v>44988</v>
      </c>
      <c r="L9" s="50"/>
      <c r="M9" s="50"/>
      <c r="N9" s="50"/>
      <c r="O9" s="50"/>
      <c r="P9" s="50"/>
      <c r="Q9" s="50"/>
      <c r="R9" s="50"/>
      <c r="S9" s="50">
        <f>S10</f>
        <v>44989</v>
      </c>
      <c r="T9" s="50"/>
      <c r="U9" s="50"/>
      <c r="V9" s="50"/>
      <c r="W9" s="50"/>
      <c r="X9" s="50"/>
      <c r="Y9" s="50"/>
      <c r="Z9" s="51"/>
    </row>
    <row r="10" spans="1:27" s="1" customFormat="1" ht="18.75">
      <c r="A10" s="14">
        <f>$A$1-(WEEKDAY($A$1,1)-(sample_start_day-1))-IF((WEEKDAY($A$1,1)-(sample_start_day-1))&lt;=0,7,0)+1</f>
        <v>44983</v>
      </c>
      <c r="B10" s="15"/>
      <c r="C10" s="12">
        <f>A10+1</f>
        <v>44984</v>
      </c>
      <c r="D10" s="13"/>
      <c r="E10" s="12">
        <f>C10+1</f>
        <v>44985</v>
      </c>
      <c r="F10" s="13"/>
      <c r="G10" s="12">
        <f>E10+1</f>
        <v>44986</v>
      </c>
      <c r="H10" s="13"/>
      <c r="I10" s="12">
        <f>G10+1</f>
        <v>44987</v>
      </c>
      <c r="J10" s="13"/>
      <c r="K10" s="58">
        <f>I10+1</f>
        <v>44988</v>
      </c>
      <c r="L10" s="59"/>
      <c r="M10" s="60"/>
      <c r="N10" s="60"/>
      <c r="O10" s="60"/>
      <c r="P10" s="60"/>
      <c r="Q10" s="60"/>
      <c r="R10" s="61"/>
      <c r="S10" s="62">
        <f>K10+1</f>
        <v>44989</v>
      </c>
      <c r="T10" s="63"/>
      <c r="U10" s="64"/>
      <c r="V10" s="64"/>
      <c r="W10" s="64"/>
      <c r="X10" s="64"/>
      <c r="Y10" s="64"/>
      <c r="Z10" s="65"/>
    </row>
    <row r="11" spans="1:27"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27"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row>
    <row r="13" spans="1:27"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27"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row>
    <row r="15" spans="1:27"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row>
    <row r="16" spans="1:27" s="1" customFormat="1" ht="18.75">
      <c r="A16" s="14">
        <f>S10+1</f>
        <v>44990</v>
      </c>
      <c r="B16" s="15"/>
      <c r="C16" s="12">
        <f>A16+1</f>
        <v>44991</v>
      </c>
      <c r="D16" s="13"/>
      <c r="E16" s="12">
        <f>C16+1</f>
        <v>44992</v>
      </c>
      <c r="F16" s="13"/>
      <c r="G16" s="12">
        <f>E16+1</f>
        <v>44993</v>
      </c>
      <c r="H16" s="13"/>
      <c r="I16" s="12">
        <f>G16+1</f>
        <v>44994</v>
      </c>
      <c r="J16" s="13"/>
      <c r="K16" s="58">
        <f>I16+1</f>
        <v>44995</v>
      </c>
      <c r="L16" s="59"/>
      <c r="M16" s="60"/>
      <c r="N16" s="60"/>
      <c r="O16" s="60"/>
      <c r="P16" s="60"/>
      <c r="Q16" s="60"/>
      <c r="R16" s="61"/>
      <c r="S16" s="62">
        <f>K16+1</f>
        <v>44996</v>
      </c>
      <c r="T16" s="63"/>
      <c r="U16" s="64"/>
      <c r="V16" s="64"/>
      <c r="W16" s="64"/>
      <c r="X16" s="64"/>
      <c r="Y16" s="64"/>
      <c r="Z16" s="65"/>
    </row>
    <row r="17" spans="1:27" s="1" customFormat="1">
      <c r="A17" s="52"/>
      <c r="B17" s="53"/>
      <c r="C17" s="55"/>
      <c r="D17" s="56"/>
      <c r="E17" s="55"/>
      <c r="F17" s="56"/>
      <c r="G17" s="55"/>
      <c r="H17" s="56"/>
      <c r="I17" s="55"/>
      <c r="J17" s="56"/>
      <c r="K17" s="55"/>
      <c r="L17" s="57"/>
      <c r="M17" s="57"/>
      <c r="N17" s="57"/>
      <c r="O17" s="57"/>
      <c r="P17" s="57"/>
      <c r="Q17" s="57"/>
      <c r="R17" s="56"/>
      <c r="S17" s="52"/>
      <c r="T17" s="53"/>
      <c r="U17" s="53"/>
      <c r="V17" s="53"/>
      <c r="W17" s="53"/>
      <c r="X17" s="53"/>
      <c r="Y17" s="53"/>
      <c r="Z17" s="54"/>
    </row>
    <row r="18" spans="1:27" s="1" customFormat="1">
      <c r="A18" s="52"/>
      <c r="B18" s="53"/>
      <c r="C18" s="55"/>
      <c r="D18" s="56"/>
      <c r="E18" s="55"/>
      <c r="F18" s="56"/>
      <c r="G18" s="55"/>
      <c r="H18" s="56"/>
      <c r="I18" s="55"/>
      <c r="J18" s="56"/>
      <c r="K18" s="55"/>
      <c r="L18" s="57"/>
      <c r="M18" s="57"/>
      <c r="N18" s="57"/>
      <c r="O18" s="57"/>
      <c r="P18" s="57"/>
      <c r="Q18" s="57"/>
      <c r="R18" s="56"/>
      <c r="S18" s="52"/>
      <c r="T18" s="53"/>
      <c r="U18" s="53"/>
      <c r="V18" s="53"/>
      <c r="W18" s="53"/>
      <c r="X18" s="53"/>
      <c r="Y18" s="53"/>
      <c r="Z18" s="54"/>
    </row>
    <row r="19" spans="1:27" s="1" customFormat="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row>
    <row r="20" spans="1:27"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row>
    <row r="21" spans="1:27"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row>
    <row r="22" spans="1:27" s="1" customFormat="1" ht="18.75">
      <c r="A22" s="14">
        <f>S16+1</f>
        <v>44997</v>
      </c>
      <c r="B22" s="15"/>
      <c r="C22" s="12">
        <f>A22+1</f>
        <v>44998</v>
      </c>
      <c r="D22" s="13"/>
      <c r="E22" s="12">
        <f>C22+1</f>
        <v>44999</v>
      </c>
      <c r="F22" s="13"/>
      <c r="G22" s="12">
        <f>E22+1</f>
        <v>45000</v>
      </c>
      <c r="H22" s="13"/>
      <c r="I22" s="12">
        <f>G22+1</f>
        <v>45001</v>
      </c>
      <c r="J22" s="13"/>
      <c r="K22" s="58">
        <f>I22+1</f>
        <v>45002</v>
      </c>
      <c r="L22" s="59"/>
      <c r="M22" s="60"/>
      <c r="N22" s="60"/>
      <c r="O22" s="60"/>
      <c r="P22" s="60"/>
      <c r="Q22" s="60"/>
      <c r="R22" s="61"/>
      <c r="S22" s="62">
        <f>K22+1</f>
        <v>45003</v>
      </c>
      <c r="T22" s="63"/>
      <c r="U22" s="64"/>
      <c r="V22" s="64"/>
      <c r="W22" s="64"/>
      <c r="X22" s="64"/>
      <c r="Y22" s="64"/>
      <c r="Z22" s="65"/>
    </row>
    <row r="23" spans="1:27" s="1" customFormat="1">
      <c r="A23" s="52"/>
      <c r="B23" s="53"/>
      <c r="C23" s="55"/>
      <c r="D23" s="56"/>
      <c r="E23" s="55"/>
      <c r="F23" s="56"/>
      <c r="G23" s="55"/>
      <c r="H23" s="56"/>
      <c r="I23" s="55"/>
      <c r="J23" s="56"/>
      <c r="K23" s="55"/>
      <c r="L23" s="57"/>
      <c r="M23" s="57"/>
      <c r="N23" s="57"/>
      <c r="O23" s="57"/>
      <c r="P23" s="57"/>
      <c r="Q23" s="57"/>
      <c r="R23" s="56"/>
      <c r="S23" s="52"/>
      <c r="T23" s="53"/>
      <c r="U23" s="53"/>
      <c r="V23" s="53"/>
      <c r="W23" s="53"/>
      <c r="X23" s="53"/>
      <c r="Y23" s="53"/>
      <c r="Z23" s="54"/>
    </row>
    <row r="24" spans="1:27"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row>
    <row r="25" spans="1:27"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row>
    <row r="26" spans="1:27"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row>
    <row r="27" spans="1:27"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row>
    <row r="28" spans="1:27" s="1" customFormat="1" ht="18.75">
      <c r="A28" s="14">
        <f>S22+1</f>
        <v>45004</v>
      </c>
      <c r="B28" s="15"/>
      <c r="C28" s="12">
        <f>A28+1</f>
        <v>45005</v>
      </c>
      <c r="D28" s="13"/>
      <c r="E28" s="12">
        <f>C28+1</f>
        <v>45006</v>
      </c>
      <c r="F28" s="13"/>
      <c r="G28" s="12">
        <f>E28+1</f>
        <v>45007</v>
      </c>
      <c r="H28" s="13"/>
      <c r="I28" s="12">
        <f>G28+1</f>
        <v>45008</v>
      </c>
      <c r="J28" s="13"/>
      <c r="K28" s="58">
        <f>I28+1</f>
        <v>45009</v>
      </c>
      <c r="L28" s="59"/>
      <c r="M28" s="60"/>
      <c r="N28" s="60"/>
      <c r="O28" s="60"/>
      <c r="P28" s="60"/>
      <c r="Q28" s="60"/>
      <c r="R28" s="61"/>
      <c r="S28" s="62">
        <f>K28+1</f>
        <v>45010</v>
      </c>
      <c r="T28" s="63"/>
      <c r="U28" s="64"/>
      <c r="V28" s="64"/>
      <c r="W28" s="64"/>
      <c r="X28" s="64"/>
      <c r="Y28" s="64"/>
      <c r="Z28" s="65"/>
    </row>
    <row r="29" spans="1:27" s="1" customFormat="1">
      <c r="A29" s="52"/>
      <c r="B29" s="53"/>
      <c r="C29" s="55"/>
      <c r="D29" s="56"/>
      <c r="E29" s="55"/>
      <c r="F29" s="56"/>
      <c r="G29" s="55"/>
      <c r="H29" s="56"/>
      <c r="I29" s="55"/>
      <c r="J29" s="56"/>
      <c r="K29" s="55"/>
      <c r="L29" s="57"/>
      <c r="M29" s="57"/>
      <c r="N29" s="57"/>
      <c r="O29" s="57"/>
      <c r="P29" s="57"/>
      <c r="Q29" s="57"/>
      <c r="R29" s="56"/>
      <c r="S29" s="52"/>
      <c r="T29" s="53"/>
      <c r="U29" s="53"/>
      <c r="V29" s="53"/>
      <c r="W29" s="53"/>
      <c r="X29" s="53"/>
      <c r="Y29" s="53"/>
      <c r="Z29" s="54"/>
    </row>
    <row r="30" spans="1:27"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row>
    <row r="31" spans="1:27"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row>
    <row r="32" spans="1:27"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row>
    <row r="33" spans="1:27"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row>
    <row r="34" spans="1:27" s="1" customFormat="1" ht="18.75">
      <c r="A34" s="14">
        <f>S28+1</f>
        <v>45011</v>
      </c>
      <c r="B34" s="15"/>
      <c r="C34" s="12">
        <f>A34+1</f>
        <v>45012</v>
      </c>
      <c r="D34" s="13"/>
      <c r="E34" s="12">
        <f>C34+1</f>
        <v>45013</v>
      </c>
      <c r="F34" s="13"/>
      <c r="G34" s="12">
        <f>E34+1</f>
        <v>45014</v>
      </c>
      <c r="H34" s="13"/>
      <c r="I34" s="12">
        <f>G34+1</f>
        <v>45015</v>
      </c>
      <c r="J34" s="13"/>
      <c r="K34" s="58">
        <f>I34+1</f>
        <v>45016</v>
      </c>
      <c r="L34" s="59"/>
      <c r="M34" s="60"/>
      <c r="N34" s="60"/>
      <c r="O34" s="60"/>
      <c r="P34" s="60"/>
      <c r="Q34" s="60"/>
      <c r="R34" s="61"/>
      <c r="S34" s="62">
        <f>K34+1</f>
        <v>45017</v>
      </c>
      <c r="T34" s="63"/>
      <c r="U34" s="64"/>
      <c r="V34" s="64"/>
      <c r="W34" s="64"/>
      <c r="X34" s="64"/>
      <c r="Y34" s="64"/>
      <c r="Z34" s="65"/>
    </row>
    <row r="35" spans="1:27" s="1" customFormat="1">
      <c r="A35" s="52"/>
      <c r="B35" s="53"/>
      <c r="C35" s="55"/>
      <c r="D35" s="56"/>
      <c r="E35" s="55"/>
      <c r="F35" s="56"/>
      <c r="G35" s="55"/>
      <c r="H35" s="56"/>
      <c r="I35" s="55"/>
      <c r="J35" s="56"/>
      <c r="K35" s="55"/>
      <c r="L35" s="57"/>
      <c r="M35" s="57"/>
      <c r="N35" s="57"/>
      <c r="O35" s="57"/>
      <c r="P35" s="57"/>
      <c r="Q35" s="57"/>
      <c r="R35" s="56"/>
      <c r="S35" s="52"/>
      <c r="T35" s="53"/>
      <c r="U35" s="53"/>
      <c r="V35" s="53"/>
      <c r="W35" s="53"/>
      <c r="X35" s="53"/>
      <c r="Y35" s="53"/>
      <c r="Z35" s="54"/>
    </row>
    <row r="36" spans="1:27"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row>
    <row r="37" spans="1:27"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27"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27"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27" ht="18.75">
      <c r="A40" s="14">
        <f>S34+1</f>
        <v>45018</v>
      </c>
      <c r="B40" s="15"/>
      <c r="C40" s="12">
        <f>A40+1</f>
        <v>45019</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27">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27">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27">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27">
      <c r="A44" s="52"/>
      <c r="B44" s="53"/>
      <c r="C44" s="55"/>
      <c r="D44" s="56"/>
      <c r="E44" s="18"/>
      <c r="F44" s="6"/>
      <c r="G44" s="6"/>
      <c r="H44" s="6"/>
      <c r="I44" s="6"/>
      <c r="J44" s="6"/>
      <c r="K44" s="74" t="s">
        <v>16</v>
      </c>
      <c r="L44" s="74"/>
      <c r="M44" s="74"/>
      <c r="N44" s="74"/>
      <c r="O44" s="74"/>
      <c r="P44" s="74"/>
      <c r="Q44" s="74"/>
      <c r="R44" s="74"/>
      <c r="S44" s="74"/>
      <c r="T44" s="74"/>
      <c r="U44" s="74"/>
      <c r="V44" s="74"/>
      <c r="W44" s="74"/>
      <c r="X44" s="74"/>
      <c r="Y44" s="74"/>
      <c r="Z44" s="75"/>
    </row>
    <row r="45" spans="1:27" s="1" customFormat="1">
      <c r="A45" s="66"/>
      <c r="B45" s="67"/>
      <c r="C45" s="69"/>
      <c r="D45" s="70"/>
      <c r="E45" s="19"/>
      <c r="F45" s="20"/>
      <c r="G45" s="20"/>
      <c r="H45" s="20"/>
      <c r="I45" s="20"/>
      <c r="J45" s="20"/>
      <c r="K45" s="76" t="s">
        <v>1</v>
      </c>
      <c r="L45" s="76"/>
      <c r="M45" s="76"/>
      <c r="N45" s="76"/>
      <c r="O45" s="76"/>
      <c r="P45" s="76"/>
      <c r="Q45" s="76"/>
      <c r="R45" s="76"/>
      <c r="S45" s="76"/>
      <c r="T45" s="76"/>
      <c r="U45" s="76"/>
      <c r="V45" s="76"/>
      <c r="W45" s="76"/>
      <c r="X45" s="76"/>
      <c r="Y45" s="76"/>
      <c r="Z45" s="7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87" priority="3">
      <formula>MONTH(A10)&lt;&gt;MONTH($A$1)</formula>
    </cfRule>
    <cfRule type="expression" dxfId="86" priority="4">
      <formula>OR(WEEKDAY(A10,1)=1,WEEKDAY(A10,1)=7)</formula>
    </cfRule>
  </conditionalFormatting>
  <conditionalFormatting sqref="I10 I16 I22 I28 I34">
    <cfRule type="expression" dxfId="85" priority="1">
      <formula>MONTH(I10)&lt;&gt;MONTH($A$1)</formula>
    </cfRule>
    <cfRule type="expression" dxfId="84" priority="2">
      <formula>OR(WEEKDAY(I10,1)=1,WEEKDAY(I10,1)=7)</formula>
    </cfRule>
  </conditionalFormatting>
  <hyperlinks>
    <hyperlink ref="K45" r:id="rId1" xr:uid="{E0C2DC15-5963-4DA9-863B-C81B51BFD89A}"/>
    <hyperlink ref="K44:Z44" r:id="rId2" display="Calendar Templates by Vertex42" xr:uid="{A0F651FF-F6B6-4546-A226-874DFE0369BE}"/>
    <hyperlink ref="K45:Z45" r:id="rId3" display="https://www.vertex42.com/calendars/" xr:uid="{4E1F3318-3CF7-46AF-A576-0B0A12C7466E}"/>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2F417-1754-4B8D-A371-F0C20B77B28D}">
  <sheetPr>
    <pageSetUpPr fitToPage="1"/>
  </sheetPr>
  <dimension ref="A1:AA45"/>
  <sheetViews>
    <sheetView showGridLines="0" topLeftCell="A24" workbookViewId="0">
      <selection activeCell="AE42" sqref="AE42"/>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47">
        <f>DATE('1 (2)'!AD18,'1 (2)'!AD20+3,1)</f>
        <v>45017</v>
      </c>
      <c r="B1" s="47"/>
      <c r="C1" s="47"/>
      <c r="D1" s="47"/>
      <c r="E1" s="47"/>
      <c r="F1" s="47"/>
      <c r="G1" s="47"/>
      <c r="H1" s="47"/>
      <c r="I1" s="11"/>
      <c r="J1" s="11"/>
      <c r="K1" s="48">
        <f>DATE(YEAR(A1),MONTH(A1)-1,1)</f>
        <v>44986</v>
      </c>
      <c r="L1" s="48"/>
      <c r="M1" s="48"/>
      <c r="N1" s="48"/>
      <c r="O1" s="48"/>
      <c r="P1" s="48"/>
      <c r="Q1" s="48"/>
      <c r="S1" s="48">
        <f>DATE(YEAR(A1),MONTH(A1)+1,1)</f>
        <v>45047</v>
      </c>
      <c r="T1" s="48"/>
      <c r="U1" s="48"/>
      <c r="V1" s="48"/>
      <c r="W1" s="48"/>
      <c r="X1" s="48"/>
      <c r="Y1" s="48"/>
    </row>
    <row r="2" spans="1:27" s="3" customFormat="1" ht="11.25" customHeight="1">
      <c r="A2" s="47"/>
      <c r="B2" s="47"/>
      <c r="C2" s="47"/>
      <c r="D2" s="47"/>
      <c r="E2" s="47"/>
      <c r="F2" s="47"/>
      <c r="G2" s="47"/>
      <c r="H2" s="47"/>
      <c r="I2" s="11"/>
      <c r="J2" s="11"/>
      <c r="K2" s="21" t="str">
        <f>INDEX({"S";"M";"T";"W";"T";"F";"S"},1+MOD(sample_start_day+1-2,7))</f>
        <v>S</v>
      </c>
      <c r="L2" s="21" t="str">
        <f>INDEX({"S";"M";"T";"W";"T";"F";"S"},1+MOD(sample_start_day+2-2,7))</f>
        <v>M</v>
      </c>
      <c r="M2" s="21" t="str">
        <f>INDEX({"S";"M";"T";"W";"T";"F";"S"},1+MOD(sample_start_day+3-2,7))</f>
        <v>T</v>
      </c>
      <c r="N2" s="21" t="str">
        <f>INDEX({"S";"M";"T";"W";"T";"F";"S"},1+MOD(sample_start_day+4-2,7))</f>
        <v>W</v>
      </c>
      <c r="O2" s="21" t="str">
        <f>INDEX({"S";"M";"T";"W";"T";"F";"S"},1+MOD(sample_start_day+5-2,7))</f>
        <v>T</v>
      </c>
      <c r="P2" s="21" t="str">
        <f>INDEX({"S";"M";"T";"W";"T";"F";"S"},1+MOD(sample_start_day+6-2,7))</f>
        <v>F</v>
      </c>
      <c r="Q2" s="21" t="str">
        <f>INDEX({"S";"M";"T";"W";"T";"F";"S"},1+MOD(sample_start_day+7-2,7))</f>
        <v>S</v>
      </c>
      <c r="S2" s="21" t="str">
        <f>INDEX({"S";"M";"T";"W";"T";"F";"S"},1+MOD(sample_start_day+1-2,7))</f>
        <v>S</v>
      </c>
      <c r="T2" s="21" t="str">
        <f>INDEX({"S";"M";"T";"W";"T";"F";"S"},1+MOD(sample_start_day+2-2,7))</f>
        <v>M</v>
      </c>
      <c r="U2" s="21" t="str">
        <f>INDEX({"S";"M";"T";"W";"T";"F";"S"},1+MOD(sample_start_day+3-2,7))</f>
        <v>T</v>
      </c>
      <c r="V2" s="21" t="str">
        <f>INDEX({"S";"M";"T";"W";"T";"F";"S"},1+MOD(sample_start_day+4-2,7))</f>
        <v>W</v>
      </c>
      <c r="W2" s="21" t="str">
        <f>INDEX({"S";"M";"T";"W";"T";"F";"S"},1+MOD(sample_start_day+5-2,7))</f>
        <v>T</v>
      </c>
      <c r="X2" s="21" t="str">
        <f>INDEX({"S";"M";"T";"W";"T";"F";"S"},1+MOD(sample_start_day+6-2,7))</f>
        <v>F</v>
      </c>
      <c r="Y2" s="21" t="str">
        <f>INDEX({"S";"M";"T";"W";"T";"F";"S"},1+MOD(sample_start_day+7-2,7))</f>
        <v>S</v>
      </c>
    </row>
    <row r="3" spans="1:27" s="4" customFormat="1" ht="9" customHeight="1">
      <c r="A3" s="47"/>
      <c r="B3" s="47"/>
      <c r="C3" s="47"/>
      <c r="D3" s="47"/>
      <c r="E3" s="47"/>
      <c r="F3" s="47"/>
      <c r="G3" s="47"/>
      <c r="H3" s="47"/>
      <c r="I3" s="11"/>
      <c r="J3" s="11"/>
      <c r="K3" s="22" t="str">
        <f t="shared" ref="K3:Q8" si="0">IF(MONTH($K$1)&lt;&gt;MONTH($K$1-(WEEKDAY($K$1,1)-(sample_start_day-1))-IF((WEEKDAY($K$1,1)-(sample_start_day-1))&lt;=0,7,0)+(ROW(K3)-ROW($K$3))*7+(COLUMN(K3)-COLUMN($K$3)+1)),"",$K$1-(WEEKDAY($K$1,1)-(sample_start_day-1))-IF((WEEKDAY($K$1,1)-(sample_start_day-1))&lt;=0,7,0)+(ROW(K3)-ROW($K$3))*7+(COLUMN(K3)-COLUMN($K$3)+1))</f>
        <v/>
      </c>
      <c r="L3" s="22" t="str">
        <f t="shared" si="0"/>
        <v/>
      </c>
      <c r="M3" s="22" t="str">
        <f t="shared" si="0"/>
        <v/>
      </c>
      <c r="N3" s="22">
        <f t="shared" si="0"/>
        <v>44986</v>
      </c>
      <c r="O3" s="22">
        <f t="shared" si="0"/>
        <v>44987</v>
      </c>
      <c r="P3" s="22">
        <f t="shared" si="0"/>
        <v>44988</v>
      </c>
      <c r="Q3" s="22">
        <f t="shared" si="0"/>
        <v>44989</v>
      </c>
      <c r="R3" s="3"/>
      <c r="S3" s="22" t="str">
        <f t="shared" ref="S3:Y8" si="1">IF(MONTH($S$1)&lt;&gt;MONTH($S$1-(WEEKDAY($S$1,1)-(sample_start_day-1))-IF((WEEKDAY($S$1,1)-(sample_start_day-1))&lt;=0,7,0)+(ROW(S3)-ROW($S$3))*7+(COLUMN(S3)-COLUMN($S$3)+1)),"",$S$1-(WEEKDAY($S$1,1)-(sample_start_day-1))-IF((WEEKDAY($S$1,1)-(sample_start_day-1))&lt;=0,7,0)+(ROW(S3)-ROW($S$3))*7+(COLUMN(S3)-COLUMN($S$3)+1))</f>
        <v/>
      </c>
      <c r="T3" s="22">
        <f t="shared" si="1"/>
        <v>45047</v>
      </c>
      <c r="U3" s="22">
        <f t="shared" si="1"/>
        <v>45048</v>
      </c>
      <c r="V3" s="22">
        <f t="shared" si="1"/>
        <v>45049</v>
      </c>
      <c r="W3" s="22">
        <f t="shared" si="1"/>
        <v>45050</v>
      </c>
      <c r="X3" s="22">
        <f t="shared" si="1"/>
        <v>45051</v>
      </c>
      <c r="Y3" s="22">
        <f t="shared" si="1"/>
        <v>45052</v>
      </c>
    </row>
    <row r="4" spans="1:27" s="4" customFormat="1" ht="9" customHeight="1">
      <c r="A4" s="47"/>
      <c r="B4" s="47"/>
      <c r="C4" s="47"/>
      <c r="D4" s="47"/>
      <c r="E4" s="47"/>
      <c r="F4" s="47"/>
      <c r="G4" s="47"/>
      <c r="H4" s="47"/>
      <c r="I4" s="11"/>
      <c r="J4" s="11"/>
      <c r="K4" s="22">
        <f t="shared" si="0"/>
        <v>44990</v>
      </c>
      <c r="L4" s="22">
        <f t="shared" si="0"/>
        <v>44991</v>
      </c>
      <c r="M4" s="22">
        <f t="shared" si="0"/>
        <v>44992</v>
      </c>
      <c r="N4" s="22">
        <f t="shared" si="0"/>
        <v>44993</v>
      </c>
      <c r="O4" s="22">
        <f t="shared" si="0"/>
        <v>44994</v>
      </c>
      <c r="P4" s="22">
        <f t="shared" si="0"/>
        <v>44995</v>
      </c>
      <c r="Q4" s="22">
        <f t="shared" si="0"/>
        <v>44996</v>
      </c>
      <c r="R4" s="3"/>
      <c r="S4" s="22">
        <f t="shared" si="1"/>
        <v>45053</v>
      </c>
      <c r="T4" s="22">
        <f t="shared" si="1"/>
        <v>45054</v>
      </c>
      <c r="U4" s="22">
        <f t="shared" si="1"/>
        <v>45055</v>
      </c>
      <c r="V4" s="22">
        <f t="shared" si="1"/>
        <v>45056</v>
      </c>
      <c r="W4" s="22">
        <f t="shared" si="1"/>
        <v>45057</v>
      </c>
      <c r="X4" s="22">
        <f t="shared" si="1"/>
        <v>45058</v>
      </c>
      <c r="Y4" s="22">
        <f t="shared" si="1"/>
        <v>45059</v>
      </c>
    </row>
    <row r="5" spans="1:27" s="4" customFormat="1" ht="9" customHeight="1">
      <c r="A5" s="47"/>
      <c r="B5" s="47"/>
      <c r="C5" s="47"/>
      <c r="D5" s="47"/>
      <c r="E5" s="47"/>
      <c r="F5" s="47"/>
      <c r="G5" s="47"/>
      <c r="H5" s="47"/>
      <c r="I5" s="11"/>
      <c r="J5" s="11"/>
      <c r="K5" s="22">
        <f t="shared" si="0"/>
        <v>44997</v>
      </c>
      <c r="L5" s="22">
        <f t="shared" si="0"/>
        <v>44998</v>
      </c>
      <c r="M5" s="22">
        <f t="shared" si="0"/>
        <v>44999</v>
      </c>
      <c r="N5" s="22">
        <f t="shared" si="0"/>
        <v>45000</v>
      </c>
      <c r="O5" s="22">
        <f t="shared" si="0"/>
        <v>45001</v>
      </c>
      <c r="P5" s="22">
        <f t="shared" si="0"/>
        <v>45002</v>
      </c>
      <c r="Q5" s="22">
        <f t="shared" si="0"/>
        <v>45003</v>
      </c>
      <c r="R5" s="3"/>
      <c r="S5" s="22">
        <f t="shared" si="1"/>
        <v>45060</v>
      </c>
      <c r="T5" s="22">
        <f t="shared" si="1"/>
        <v>45061</v>
      </c>
      <c r="U5" s="22">
        <f t="shared" si="1"/>
        <v>45062</v>
      </c>
      <c r="V5" s="22">
        <f t="shared" si="1"/>
        <v>45063</v>
      </c>
      <c r="W5" s="22">
        <f t="shared" si="1"/>
        <v>45064</v>
      </c>
      <c r="X5" s="22">
        <f t="shared" si="1"/>
        <v>45065</v>
      </c>
      <c r="Y5" s="22">
        <f t="shared" si="1"/>
        <v>45066</v>
      </c>
    </row>
    <row r="6" spans="1:27" s="4" customFormat="1" ht="9" customHeight="1">
      <c r="A6" s="47"/>
      <c r="B6" s="47"/>
      <c r="C6" s="47"/>
      <c r="D6" s="47"/>
      <c r="E6" s="47"/>
      <c r="F6" s="47"/>
      <c r="G6" s="47"/>
      <c r="H6" s="47"/>
      <c r="I6" s="11"/>
      <c r="J6" s="11"/>
      <c r="K6" s="22">
        <f t="shared" si="0"/>
        <v>45004</v>
      </c>
      <c r="L6" s="22">
        <f t="shared" si="0"/>
        <v>45005</v>
      </c>
      <c r="M6" s="22">
        <f t="shared" si="0"/>
        <v>45006</v>
      </c>
      <c r="N6" s="22">
        <f t="shared" si="0"/>
        <v>45007</v>
      </c>
      <c r="O6" s="22">
        <f t="shared" si="0"/>
        <v>45008</v>
      </c>
      <c r="P6" s="22">
        <f t="shared" si="0"/>
        <v>45009</v>
      </c>
      <c r="Q6" s="22">
        <f t="shared" si="0"/>
        <v>45010</v>
      </c>
      <c r="R6" s="3"/>
      <c r="S6" s="22">
        <f t="shared" si="1"/>
        <v>45067</v>
      </c>
      <c r="T6" s="22">
        <f t="shared" si="1"/>
        <v>45068</v>
      </c>
      <c r="U6" s="22">
        <f t="shared" si="1"/>
        <v>45069</v>
      </c>
      <c r="V6" s="22">
        <f t="shared" si="1"/>
        <v>45070</v>
      </c>
      <c r="W6" s="22">
        <f t="shared" si="1"/>
        <v>45071</v>
      </c>
      <c r="X6" s="22">
        <f t="shared" si="1"/>
        <v>45072</v>
      </c>
      <c r="Y6" s="22">
        <f t="shared" si="1"/>
        <v>45073</v>
      </c>
    </row>
    <row r="7" spans="1:27" s="4" customFormat="1" ht="9" customHeight="1">
      <c r="A7" s="47"/>
      <c r="B7" s="47"/>
      <c r="C7" s="47"/>
      <c r="D7" s="47"/>
      <c r="E7" s="47"/>
      <c r="F7" s="47"/>
      <c r="G7" s="47"/>
      <c r="H7" s="47"/>
      <c r="I7" s="11"/>
      <c r="J7" s="11"/>
      <c r="K7" s="22">
        <f t="shared" si="0"/>
        <v>45011</v>
      </c>
      <c r="L7" s="22">
        <f t="shared" si="0"/>
        <v>45012</v>
      </c>
      <c r="M7" s="22">
        <f t="shared" si="0"/>
        <v>45013</v>
      </c>
      <c r="N7" s="22">
        <f t="shared" si="0"/>
        <v>45014</v>
      </c>
      <c r="O7" s="22">
        <f t="shared" si="0"/>
        <v>45015</v>
      </c>
      <c r="P7" s="22">
        <f t="shared" si="0"/>
        <v>45016</v>
      </c>
      <c r="Q7" s="22" t="str">
        <f t="shared" si="0"/>
        <v/>
      </c>
      <c r="R7" s="3"/>
      <c r="S7" s="22">
        <f t="shared" si="1"/>
        <v>45074</v>
      </c>
      <c r="T7" s="22">
        <f t="shared" si="1"/>
        <v>45075</v>
      </c>
      <c r="U7" s="22">
        <f t="shared" si="1"/>
        <v>45076</v>
      </c>
      <c r="V7" s="22">
        <f t="shared" si="1"/>
        <v>45077</v>
      </c>
      <c r="W7" s="22" t="str">
        <f t="shared" si="1"/>
        <v/>
      </c>
      <c r="X7" s="22" t="str">
        <f t="shared" si="1"/>
        <v/>
      </c>
      <c r="Y7" s="22" t="str">
        <f t="shared" si="1"/>
        <v/>
      </c>
    </row>
    <row r="8" spans="1:27"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c r="A9" s="49">
        <f>A10</f>
        <v>45011</v>
      </c>
      <c r="B9" s="50"/>
      <c r="C9" s="50">
        <f>C10</f>
        <v>45012</v>
      </c>
      <c r="D9" s="50"/>
      <c r="E9" s="50">
        <f>E10</f>
        <v>45013</v>
      </c>
      <c r="F9" s="50"/>
      <c r="G9" s="50">
        <f>G10</f>
        <v>45014</v>
      </c>
      <c r="H9" s="50"/>
      <c r="I9" s="50">
        <f>I10</f>
        <v>45015</v>
      </c>
      <c r="J9" s="50"/>
      <c r="K9" s="50">
        <f>K10</f>
        <v>45016</v>
      </c>
      <c r="L9" s="50"/>
      <c r="M9" s="50"/>
      <c r="N9" s="50"/>
      <c r="O9" s="50"/>
      <c r="P9" s="50"/>
      <c r="Q9" s="50"/>
      <c r="R9" s="50"/>
      <c r="S9" s="50">
        <f>S10</f>
        <v>45017</v>
      </c>
      <c r="T9" s="50"/>
      <c r="U9" s="50"/>
      <c r="V9" s="50"/>
      <c r="W9" s="50"/>
      <c r="X9" s="50"/>
      <c r="Y9" s="50"/>
      <c r="Z9" s="51"/>
    </row>
    <row r="10" spans="1:27" s="1" customFormat="1" ht="18.75">
      <c r="A10" s="14">
        <f>$A$1-(WEEKDAY($A$1,1)-(sample_start_day-1))-IF((WEEKDAY($A$1,1)-(sample_start_day-1))&lt;=0,7,0)+1</f>
        <v>45011</v>
      </c>
      <c r="B10" s="15"/>
      <c r="C10" s="12">
        <f>A10+1</f>
        <v>45012</v>
      </c>
      <c r="D10" s="13"/>
      <c r="E10" s="12">
        <f>C10+1</f>
        <v>45013</v>
      </c>
      <c r="F10" s="13"/>
      <c r="G10" s="12">
        <f>E10+1</f>
        <v>45014</v>
      </c>
      <c r="H10" s="13"/>
      <c r="I10" s="12">
        <f>G10+1</f>
        <v>45015</v>
      </c>
      <c r="J10" s="13"/>
      <c r="K10" s="58">
        <f>I10+1</f>
        <v>45016</v>
      </c>
      <c r="L10" s="59"/>
      <c r="M10" s="60"/>
      <c r="N10" s="60"/>
      <c r="O10" s="60"/>
      <c r="P10" s="60"/>
      <c r="Q10" s="60"/>
      <c r="R10" s="61"/>
      <c r="S10" s="62">
        <f>K10+1</f>
        <v>45017</v>
      </c>
      <c r="T10" s="63"/>
      <c r="U10" s="64"/>
      <c r="V10" s="64"/>
      <c r="W10" s="64"/>
      <c r="X10" s="64"/>
      <c r="Y10" s="64"/>
      <c r="Z10" s="65"/>
    </row>
    <row r="11" spans="1:27"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27"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row>
    <row r="13" spans="1:27"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27"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row>
    <row r="15" spans="1:27"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row>
    <row r="16" spans="1:27" s="1" customFormat="1" ht="18.75">
      <c r="A16" s="14">
        <f>S10+1</f>
        <v>45018</v>
      </c>
      <c r="B16" s="15"/>
      <c r="C16" s="12">
        <f>A16+1</f>
        <v>45019</v>
      </c>
      <c r="D16" s="13"/>
      <c r="E16" s="12">
        <f>C16+1</f>
        <v>45020</v>
      </c>
      <c r="F16" s="13"/>
      <c r="G16" s="12">
        <f>E16+1</f>
        <v>45021</v>
      </c>
      <c r="H16" s="13"/>
      <c r="I16" s="12">
        <f>G16+1</f>
        <v>45022</v>
      </c>
      <c r="J16" s="13"/>
      <c r="K16" s="58">
        <f>I16+1</f>
        <v>45023</v>
      </c>
      <c r="L16" s="59"/>
      <c r="M16" s="60"/>
      <c r="N16" s="60"/>
      <c r="O16" s="60"/>
      <c r="P16" s="60"/>
      <c r="Q16" s="60"/>
      <c r="R16" s="61"/>
      <c r="S16" s="62">
        <f>K16+1</f>
        <v>45024</v>
      </c>
      <c r="T16" s="63"/>
      <c r="U16" s="64"/>
      <c r="V16" s="64"/>
      <c r="W16" s="64"/>
      <c r="X16" s="64"/>
      <c r="Y16" s="64"/>
      <c r="Z16" s="65"/>
    </row>
    <row r="17" spans="1:27" s="1" customFormat="1">
      <c r="A17" s="52"/>
      <c r="B17" s="53"/>
      <c r="C17" s="55"/>
      <c r="D17" s="56"/>
      <c r="E17" s="55"/>
      <c r="F17" s="56"/>
      <c r="G17" s="55"/>
      <c r="H17" s="56"/>
      <c r="I17" s="55"/>
      <c r="J17" s="56"/>
      <c r="K17" s="55"/>
      <c r="L17" s="57"/>
      <c r="M17" s="57"/>
      <c r="N17" s="57"/>
      <c r="O17" s="57"/>
      <c r="P17" s="57"/>
      <c r="Q17" s="57"/>
      <c r="R17" s="56"/>
      <c r="S17" s="52"/>
      <c r="T17" s="53"/>
      <c r="U17" s="53"/>
      <c r="V17" s="53"/>
      <c r="W17" s="53"/>
      <c r="X17" s="53"/>
      <c r="Y17" s="53"/>
      <c r="Z17" s="54"/>
    </row>
    <row r="18" spans="1:27" s="1" customFormat="1">
      <c r="A18" s="52"/>
      <c r="B18" s="53"/>
      <c r="C18" s="55"/>
      <c r="D18" s="56"/>
      <c r="E18" s="55"/>
      <c r="F18" s="56"/>
      <c r="G18" s="55"/>
      <c r="H18" s="56"/>
      <c r="I18" s="55"/>
      <c r="J18" s="56"/>
      <c r="K18" s="55"/>
      <c r="L18" s="57"/>
      <c r="M18" s="57"/>
      <c r="N18" s="57"/>
      <c r="O18" s="57"/>
      <c r="P18" s="57"/>
      <c r="Q18" s="57"/>
      <c r="R18" s="56"/>
      <c r="S18" s="52"/>
      <c r="T18" s="53"/>
      <c r="U18" s="53"/>
      <c r="V18" s="53"/>
      <c r="W18" s="53"/>
      <c r="X18" s="53"/>
      <c r="Y18" s="53"/>
      <c r="Z18" s="54"/>
    </row>
    <row r="19" spans="1:27" s="1" customFormat="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row>
    <row r="20" spans="1:27"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row>
    <row r="21" spans="1:27"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row>
    <row r="22" spans="1:27" s="1" customFormat="1" ht="18.75">
      <c r="A22" s="14">
        <f>S16+1</f>
        <v>45025</v>
      </c>
      <c r="B22" s="15"/>
      <c r="C22" s="12">
        <f>A22+1</f>
        <v>45026</v>
      </c>
      <c r="D22" s="13"/>
      <c r="E22" s="12">
        <f>C22+1</f>
        <v>45027</v>
      </c>
      <c r="F22" s="13"/>
      <c r="G22" s="12">
        <f>E22+1</f>
        <v>45028</v>
      </c>
      <c r="H22" s="13"/>
      <c r="I22" s="12">
        <f>G22+1</f>
        <v>45029</v>
      </c>
      <c r="J22" s="13"/>
      <c r="K22" s="58">
        <f>I22+1</f>
        <v>45030</v>
      </c>
      <c r="L22" s="59"/>
      <c r="M22" s="60"/>
      <c r="N22" s="60"/>
      <c r="O22" s="60"/>
      <c r="P22" s="60"/>
      <c r="Q22" s="60"/>
      <c r="R22" s="61"/>
      <c r="S22" s="62">
        <f>K22+1</f>
        <v>45031</v>
      </c>
      <c r="T22" s="63"/>
      <c r="U22" s="64"/>
      <c r="V22" s="64"/>
      <c r="W22" s="64"/>
      <c r="X22" s="64"/>
      <c r="Y22" s="64"/>
      <c r="Z22" s="65"/>
    </row>
    <row r="23" spans="1:27" s="1" customFormat="1">
      <c r="A23" s="52"/>
      <c r="B23" s="53"/>
      <c r="C23" s="55"/>
      <c r="D23" s="56"/>
      <c r="E23" s="55"/>
      <c r="F23" s="56"/>
      <c r="G23" s="55"/>
      <c r="H23" s="56"/>
      <c r="I23" s="55"/>
      <c r="J23" s="56"/>
      <c r="K23" s="55"/>
      <c r="L23" s="57"/>
      <c r="M23" s="57"/>
      <c r="N23" s="57"/>
      <c r="O23" s="57"/>
      <c r="P23" s="57"/>
      <c r="Q23" s="57"/>
      <c r="R23" s="56"/>
      <c r="S23" s="52"/>
      <c r="T23" s="53"/>
      <c r="U23" s="53"/>
      <c r="V23" s="53"/>
      <c r="W23" s="53"/>
      <c r="X23" s="53"/>
      <c r="Y23" s="53"/>
      <c r="Z23" s="54"/>
    </row>
    <row r="24" spans="1:27"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row>
    <row r="25" spans="1:27"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row>
    <row r="26" spans="1:27"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row>
    <row r="27" spans="1:27"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row>
    <row r="28" spans="1:27" s="1" customFormat="1" ht="18.75">
      <c r="A28" s="14">
        <f>S22+1</f>
        <v>45032</v>
      </c>
      <c r="B28" s="15"/>
      <c r="C28" s="12">
        <f>A28+1</f>
        <v>45033</v>
      </c>
      <c r="D28" s="13"/>
      <c r="E28" s="12">
        <f>C28+1</f>
        <v>45034</v>
      </c>
      <c r="F28" s="13"/>
      <c r="G28" s="12">
        <f>E28+1</f>
        <v>45035</v>
      </c>
      <c r="H28" s="13"/>
      <c r="I28" s="12">
        <f>G28+1</f>
        <v>45036</v>
      </c>
      <c r="J28" s="13"/>
      <c r="K28" s="58">
        <f>I28+1</f>
        <v>45037</v>
      </c>
      <c r="L28" s="59"/>
      <c r="M28" s="60"/>
      <c r="N28" s="60"/>
      <c r="O28" s="60"/>
      <c r="P28" s="60"/>
      <c r="Q28" s="60"/>
      <c r="R28" s="61"/>
      <c r="S28" s="62">
        <f>K28+1</f>
        <v>45038</v>
      </c>
      <c r="T28" s="63"/>
      <c r="U28" s="64"/>
      <c r="V28" s="64"/>
      <c r="W28" s="64"/>
      <c r="X28" s="64"/>
      <c r="Y28" s="64"/>
      <c r="Z28" s="65"/>
    </row>
    <row r="29" spans="1:27" s="1" customFormat="1">
      <c r="A29" s="52"/>
      <c r="B29" s="53"/>
      <c r="C29" s="55"/>
      <c r="D29" s="56"/>
      <c r="E29" s="55"/>
      <c r="F29" s="56"/>
      <c r="G29" s="55"/>
      <c r="H29" s="56"/>
      <c r="I29" s="55"/>
      <c r="J29" s="56"/>
      <c r="K29" s="55"/>
      <c r="L29" s="57"/>
      <c r="M29" s="57"/>
      <c r="N29" s="57"/>
      <c r="O29" s="57"/>
      <c r="P29" s="57"/>
      <c r="Q29" s="57"/>
      <c r="R29" s="56"/>
      <c r="S29" s="52"/>
      <c r="T29" s="53"/>
      <c r="U29" s="53"/>
      <c r="V29" s="53"/>
      <c r="W29" s="53"/>
      <c r="X29" s="53"/>
      <c r="Y29" s="53"/>
      <c r="Z29" s="54"/>
    </row>
    <row r="30" spans="1:27"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row>
    <row r="31" spans="1:27"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row>
    <row r="32" spans="1:27"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row>
    <row r="33" spans="1:27"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row>
    <row r="34" spans="1:27" s="1" customFormat="1" ht="18.75">
      <c r="A34" s="14">
        <f>S28+1</f>
        <v>45039</v>
      </c>
      <c r="B34" s="15"/>
      <c r="C34" s="12">
        <f>A34+1</f>
        <v>45040</v>
      </c>
      <c r="D34" s="13"/>
      <c r="E34" s="12">
        <f>C34+1</f>
        <v>45041</v>
      </c>
      <c r="F34" s="13"/>
      <c r="G34" s="12">
        <f>E34+1</f>
        <v>45042</v>
      </c>
      <c r="H34" s="13"/>
      <c r="I34" s="12">
        <f>G34+1</f>
        <v>45043</v>
      </c>
      <c r="J34" s="13"/>
      <c r="K34" s="58">
        <f>I34+1</f>
        <v>45044</v>
      </c>
      <c r="L34" s="59"/>
      <c r="M34" s="60"/>
      <c r="N34" s="60"/>
      <c r="O34" s="60"/>
      <c r="P34" s="60"/>
      <c r="Q34" s="60"/>
      <c r="R34" s="61"/>
      <c r="S34" s="62">
        <f>K34+1</f>
        <v>45045</v>
      </c>
      <c r="T34" s="63"/>
      <c r="U34" s="64"/>
      <c r="V34" s="64"/>
      <c r="W34" s="64"/>
      <c r="X34" s="64"/>
      <c r="Y34" s="64"/>
      <c r="Z34" s="65"/>
    </row>
    <row r="35" spans="1:27" s="1" customFormat="1">
      <c r="A35" s="52"/>
      <c r="B35" s="53"/>
      <c r="C35" s="55"/>
      <c r="D35" s="56"/>
      <c r="E35" s="55"/>
      <c r="F35" s="56"/>
      <c r="G35" s="55"/>
      <c r="H35" s="56"/>
      <c r="I35" s="55"/>
      <c r="J35" s="56"/>
      <c r="K35" s="55"/>
      <c r="L35" s="57"/>
      <c r="M35" s="57"/>
      <c r="N35" s="57"/>
      <c r="O35" s="57"/>
      <c r="P35" s="57"/>
      <c r="Q35" s="57"/>
      <c r="R35" s="56"/>
      <c r="S35" s="52"/>
      <c r="T35" s="53"/>
      <c r="U35" s="53"/>
      <c r="V35" s="53"/>
      <c r="W35" s="53"/>
      <c r="X35" s="53"/>
      <c r="Y35" s="53"/>
      <c r="Z35" s="54"/>
    </row>
    <row r="36" spans="1:27"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row>
    <row r="37" spans="1:27"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27"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27"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27" ht="18.75">
      <c r="A40" s="14">
        <f>S34+1</f>
        <v>45046</v>
      </c>
      <c r="B40" s="15"/>
      <c r="C40" s="12">
        <f>A40+1</f>
        <v>45047</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27">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27">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27">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27">
      <c r="A44" s="52"/>
      <c r="B44" s="53"/>
      <c r="C44" s="55"/>
      <c r="D44" s="56"/>
      <c r="E44" s="18"/>
      <c r="F44" s="6"/>
      <c r="G44" s="6"/>
      <c r="H44" s="6"/>
      <c r="I44" s="6"/>
      <c r="J44" s="6"/>
      <c r="K44" s="74" t="s">
        <v>16</v>
      </c>
      <c r="L44" s="74"/>
      <c r="M44" s="74"/>
      <c r="N44" s="74"/>
      <c r="O44" s="74"/>
      <c r="P44" s="74"/>
      <c r="Q44" s="74"/>
      <c r="R44" s="74"/>
      <c r="S44" s="74"/>
      <c r="T44" s="74"/>
      <c r="U44" s="74"/>
      <c r="V44" s="74"/>
      <c r="W44" s="74"/>
      <c r="X44" s="74"/>
      <c r="Y44" s="74"/>
      <c r="Z44" s="75"/>
    </row>
    <row r="45" spans="1:27" s="1" customFormat="1">
      <c r="A45" s="66"/>
      <c r="B45" s="67"/>
      <c r="C45" s="69"/>
      <c r="D45" s="70"/>
      <c r="E45" s="19"/>
      <c r="F45" s="20"/>
      <c r="G45" s="20"/>
      <c r="H45" s="20"/>
      <c r="I45" s="20"/>
      <c r="J45" s="20"/>
      <c r="K45" s="76" t="s">
        <v>1</v>
      </c>
      <c r="L45" s="76"/>
      <c r="M45" s="76"/>
      <c r="N45" s="76"/>
      <c r="O45" s="76"/>
      <c r="P45" s="76"/>
      <c r="Q45" s="76"/>
      <c r="R45" s="76"/>
      <c r="S45" s="76"/>
      <c r="T45" s="76"/>
      <c r="U45" s="76"/>
      <c r="V45" s="76"/>
      <c r="W45" s="76"/>
      <c r="X45" s="76"/>
      <c r="Y45" s="76"/>
      <c r="Z45" s="7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83" priority="3">
      <formula>MONTH(A10)&lt;&gt;MONTH($A$1)</formula>
    </cfRule>
    <cfRule type="expression" dxfId="82" priority="4">
      <formula>OR(WEEKDAY(A10,1)=1,WEEKDAY(A10,1)=7)</formula>
    </cfRule>
  </conditionalFormatting>
  <conditionalFormatting sqref="I10 I16 I22 I28 I34">
    <cfRule type="expression" dxfId="81" priority="1">
      <formula>MONTH(I10)&lt;&gt;MONTH($A$1)</formula>
    </cfRule>
    <cfRule type="expression" dxfId="80" priority="2">
      <formula>OR(WEEKDAY(I10,1)=1,WEEKDAY(I10,1)=7)</formula>
    </cfRule>
  </conditionalFormatting>
  <hyperlinks>
    <hyperlink ref="K45" r:id="rId1" xr:uid="{8FE1F64C-8C79-48F5-A48F-E9D1DD6C4758}"/>
    <hyperlink ref="K44:Z44" r:id="rId2" display="Calendar Templates by Vertex42" xr:uid="{C82EDEFA-8FC1-45B8-AEC3-3CBA44F9FC86}"/>
    <hyperlink ref="K45:Z45" r:id="rId3" display="https://www.vertex42.com/calendars/" xr:uid="{E13BFFA9-1489-4461-A23C-421536D93977}"/>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5B847-FF78-414C-B672-6954BF1D05D8}">
  <sheetPr>
    <pageSetUpPr fitToPage="1"/>
  </sheetPr>
  <dimension ref="A1:AA45"/>
  <sheetViews>
    <sheetView showGridLines="0" topLeftCell="A29" workbookViewId="0">
      <selection activeCell="AE42" sqref="AE42"/>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47">
        <f>DATE('1 (2)'!AD18,'1 (2)'!AD20+4,1)</f>
        <v>45047</v>
      </c>
      <c r="B1" s="47"/>
      <c r="C1" s="47"/>
      <c r="D1" s="47"/>
      <c r="E1" s="47"/>
      <c r="F1" s="47"/>
      <c r="G1" s="47"/>
      <c r="H1" s="47"/>
      <c r="I1" s="11"/>
      <c r="J1" s="11"/>
      <c r="K1" s="48">
        <f>DATE(YEAR(A1),MONTH(A1)-1,1)</f>
        <v>45017</v>
      </c>
      <c r="L1" s="48"/>
      <c r="M1" s="48"/>
      <c r="N1" s="48"/>
      <c r="O1" s="48"/>
      <c r="P1" s="48"/>
      <c r="Q1" s="48"/>
      <c r="S1" s="48">
        <f>DATE(YEAR(A1),MONTH(A1)+1,1)</f>
        <v>45078</v>
      </c>
      <c r="T1" s="48"/>
      <c r="U1" s="48"/>
      <c r="V1" s="48"/>
      <c r="W1" s="48"/>
      <c r="X1" s="48"/>
      <c r="Y1" s="48"/>
    </row>
    <row r="2" spans="1:27" s="3" customFormat="1" ht="11.25" customHeight="1">
      <c r="A2" s="47"/>
      <c r="B2" s="47"/>
      <c r="C2" s="47"/>
      <c r="D2" s="47"/>
      <c r="E2" s="47"/>
      <c r="F2" s="47"/>
      <c r="G2" s="47"/>
      <c r="H2" s="47"/>
      <c r="I2" s="11"/>
      <c r="J2" s="11"/>
      <c r="K2" s="21" t="str">
        <f>INDEX({"S";"M";"T";"W";"T";"F";"S"},1+MOD(sample_start_day+1-2,7))</f>
        <v>S</v>
      </c>
      <c r="L2" s="21" t="str">
        <f>INDEX({"S";"M";"T";"W";"T";"F";"S"},1+MOD(sample_start_day+2-2,7))</f>
        <v>M</v>
      </c>
      <c r="M2" s="21" t="str">
        <f>INDEX({"S";"M";"T";"W";"T";"F";"S"},1+MOD(sample_start_day+3-2,7))</f>
        <v>T</v>
      </c>
      <c r="N2" s="21" t="str">
        <f>INDEX({"S";"M";"T";"W";"T";"F";"S"},1+MOD(sample_start_day+4-2,7))</f>
        <v>W</v>
      </c>
      <c r="O2" s="21" t="str">
        <f>INDEX({"S";"M";"T";"W";"T";"F";"S"},1+MOD(sample_start_day+5-2,7))</f>
        <v>T</v>
      </c>
      <c r="P2" s="21" t="str">
        <f>INDEX({"S";"M";"T";"W";"T";"F";"S"},1+MOD(sample_start_day+6-2,7))</f>
        <v>F</v>
      </c>
      <c r="Q2" s="21" t="str">
        <f>INDEX({"S";"M";"T";"W";"T";"F";"S"},1+MOD(sample_start_day+7-2,7))</f>
        <v>S</v>
      </c>
      <c r="S2" s="21" t="str">
        <f>INDEX({"S";"M";"T";"W";"T";"F";"S"},1+MOD(sample_start_day+1-2,7))</f>
        <v>S</v>
      </c>
      <c r="T2" s="21" t="str">
        <f>INDEX({"S";"M";"T";"W";"T";"F";"S"},1+MOD(sample_start_day+2-2,7))</f>
        <v>M</v>
      </c>
      <c r="U2" s="21" t="str">
        <f>INDEX({"S";"M";"T";"W";"T";"F";"S"},1+MOD(sample_start_day+3-2,7))</f>
        <v>T</v>
      </c>
      <c r="V2" s="21" t="str">
        <f>INDEX({"S";"M";"T";"W";"T";"F";"S"},1+MOD(sample_start_day+4-2,7))</f>
        <v>W</v>
      </c>
      <c r="W2" s="21" t="str">
        <f>INDEX({"S";"M";"T";"W";"T";"F";"S"},1+MOD(sample_start_day+5-2,7))</f>
        <v>T</v>
      </c>
      <c r="X2" s="21" t="str">
        <f>INDEX({"S";"M";"T";"W";"T";"F";"S"},1+MOD(sample_start_day+6-2,7))</f>
        <v>F</v>
      </c>
      <c r="Y2" s="21" t="str">
        <f>INDEX({"S";"M";"T";"W";"T";"F";"S"},1+MOD(sample_start_day+7-2,7))</f>
        <v>S</v>
      </c>
    </row>
    <row r="3" spans="1:27" s="4" customFormat="1" ht="9" customHeight="1">
      <c r="A3" s="47"/>
      <c r="B3" s="47"/>
      <c r="C3" s="47"/>
      <c r="D3" s="47"/>
      <c r="E3" s="47"/>
      <c r="F3" s="47"/>
      <c r="G3" s="47"/>
      <c r="H3" s="47"/>
      <c r="I3" s="11"/>
      <c r="J3" s="11"/>
      <c r="K3" s="22" t="str">
        <f t="shared" ref="K3:Q8" si="0">IF(MONTH($K$1)&lt;&gt;MONTH($K$1-(WEEKDAY($K$1,1)-(sample_start_day-1))-IF((WEEKDAY($K$1,1)-(sample_start_day-1))&lt;=0,7,0)+(ROW(K3)-ROW($K$3))*7+(COLUMN(K3)-COLUMN($K$3)+1)),"",$K$1-(WEEKDAY($K$1,1)-(sample_start_day-1))-IF((WEEKDAY($K$1,1)-(sample_start_day-1))&lt;=0,7,0)+(ROW(K3)-ROW($K$3))*7+(COLUMN(K3)-COLUMN($K$3)+1))</f>
        <v/>
      </c>
      <c r="L3" s="22" t="str">
        <f t="shared" si="0"/>
        <v/>
      </c>
      <c r="M3" s="22" t="str">
        <f t="shared" si="0"/>
        <v/>
      </c>
      <c r="N3" s="22" t="str">
        <f t="shared" si="0"/>
        <v/>
      </c>
      <c r="O3" s="22" t="str">
        <f t="shared" si="0"/>
        <v/>
      </c>
      <c r="P3" s="22" t="str">
        <f t="shared" si="0"/>
        <v/>
      </c>
      <c r="Q3" s="22">
        <f t="shared" si="0"/>
        <v>45017</v>
      </c>
      <c r="R3" s="3"/>
      <c r="S3" s="22" t="str">
        <f t="shared" ref="S3:Y8" si="1">IF(MONTH($S$1)&lt;&gt;MONTH($S$1-(WEEKDAY($S$1,1)-(sample_start_day-1))-IF((WEEKDAY($S$1,1)-(sample_start_day-1))&lt;=0,7,0)+(ROW(S3)-ROW($S$3))*7+(COLUMN(S3)-COLUMN($S$3)+1)),"",$S$1-(WEEKDAY($S$1,1)-(sample_start_day-1))-IF((WEEKDAY($S$1,1)-(sample_start_day-1))&lt;=0,7,0)+(ROW(S3)-ROW($S$3))*7+(COLUMN(S3)-COLUMN($S$3)+1))</f>
        <v/>
      </c>
      <c r="T3" s="22" t="str">
        <f t="shared" si="1"/>
        <v/>
      </c>
      <c r="U3" s="22" t="str">
        <f t="shared" si="1"/>
        <v/>
      </c>
      <c r="V3" s="22" t="str">
        <f t="shared" si="1"/>
        <v/>
      </c>
      <c r="W3" s="22">
        <f t="shared" si="1"/>
        <v>45078</v>
      </c>
      <c r="X3" s="22">
        <f t="shared" si="1"/>
        <v>45079</v>
      </c>
      <c r="Y3" s="22">
        <f t="shared" si="1"/>
        <v>45080</v>
      </c>
    </row>
    <row r="4" spans="1:27" s="4" customFormat="1" ht="9" customHeight="1">
      <c r="A4" s="47"/>
      <c r="B4" s="47"/>
      <c r="C4" s="47"/>
      <c r="D4" s="47"/>
      <c r="E4" s="47"/>
      <c r="F4" s="47"/>
      <c r="G4" s="47"/>
      <c r="H4" s="47"/>
      <c r="I4" s="11"/>
      <c r="J4" s="11"/>
      <c r="K4" s="22">
        <f t="shared" si="0"/>
        <v>45018</v>
      </c>
      <c r="L4" s="22">
        <f t="shared" si="0"/>
        <v>45019</v>
      </c>
      <c r="M4" s="22">
        <f t="shared" si="0"/>
        <v>45020</v>
      </c>
      <c r="N4" s="22">
        <f t="shared" si="0"/>
        <v>45021</v>
      </c>
      <c r="O4" s="22">
        <f t="shared" si="0"/>
        <v>45022</v>
      </c>
      <c r="P4" s="22">
        <f t="shared" si="0"/>
        <v>45023</v>
      </c>
      <c r="Q4" s="22">
        <f t="shared" si="0"/>
        <v>45024</v>
      </c>
      <c r="R4" s="3"/>
      <c r="S4" s="22">
        <f t="shared" si="1"/>
        <v>45081</v>
      </c>
      <c r="T4" s="22">
        <f t="shared" si="1"/>
        <v>45082</v>
      </c>
      <c r="U4" s="22">
        <f t="shared" si="1"/>
        <v>45083</v>
      </c>
      <c r="V4" s="22">
        <f t="shared" si="1"/>
        <v>45084</v>
      </c>
      <c r="W4" s="22">
        <f t="shared" si="1"/>
        <v>45085</v>
      </c>
      <c r="X4" s="22">
        <f t="shared" si="1"/>
        <v>45086</v>
      </c>
      <c r="Y4" s="22">
        <f t="shared" si="1"/>
        <v>45087</v>
      </c>
    </row>
    <row r="5" spans="1:27" s="4" customFormat="1" ht="9" customHeight="1">
      <c r="A5" s="47"/>
      <c r="B5" s="47"/>
      <c r="C5" s="47"/>
      <c r="D5" s="47"/>
      <c r="E5" s="47"/>
      <c r="F5" s="47"/>
      <c r="G5" s="47"/>
      <c r="H5" s="47"/>
      <c r="I5" s="11"/>
      <c r="J5" s="11"/>
      <c r="K5" s="22">
        <f t="shared" si="0"/>
        <v>45025</v>
      </c>
      <c r="L5" s="22">
        <f t="shared" si="0"/>
        <v>45026</v>
      </c>
      <c r="M5" s="22">
        <f t="shared" si="0"/>
        <v>45027</v>
      </c>
      <c r="N5" s="22">
        <f t="shared" si="0"/>
        <v>45028</v>
      </c>
      <c r="O5" s="22">
        <f t="shared" si="0"/>
        <v>45029</v>
      </c>
      <c r="P5" s="22">
        <f t="shared" si="0"/>
        <v>45030</v>
      </c>
      <c r="Q5" s="22">
        <f t="shared" si="0"/>
        <v>45031</v>
      </c>
      <c r="R5" s="3"/>
      <c r="S5" s="22">
        <f t="shared" si="1"/>
        <v>45088</v>
      </c>
      <c r="T5" s="22">
        <f t="shared" si="1"/>
        <v>45089</v>
      </c>
      <c r="U5" s="22">
        <f t="shared" si="1"/>
        <v>45090</v>
      </c>
      <c r="V5" s="22">
        <f t="shared" si="1"/>
        <v>45091</v>
      </c>
      <c r="W5" s="22">
        <f t="shared" si="1"/>
        <v>45092</v>
      </c>
      <c r="X5" s="22">
        <f t="shared" si="1"/>
        <v>45093</v>
      </c>
      <c r="Y5" s="22">
        <f t="shared" si="1"/>
        <v>45094</v>
      </c>
    </row>
    <row r="6" spans="1:27" s="4" customFormat="1" ht="9" customHeight="1">
      <c r="A6" s="47"/>
      <c r="B6" s="47"/>
      <c r="C6" s="47"/>
      <c r="D6" s="47"/>
      <c r="E6" s="47"/>
      <c r="F6" s="47"/>
      <c r="G6" s="47"/>
      <c r="H6" s="47"/>
      <c r="I6" s="11"/>
      <c r="J6" s="11"/>
      <c r="K6" s="22">
        <f t="shared" si="0"/>
        <v>45032</v>
      </c>
      <c r="L6" s="22">
        <f t="shared" si="0"/>
        <v>45033</v>
      </c>
      <c r="M6" s="22">
        <f t="shared" si="0"/>
        <v>45034</v>
      </c>
      <c r="N6" s="22">
        <f t="shared" si="0"/>
        <v>45035</v>
      </c>
      <c r="O6" s="22">
        <f t="shared" si="0"/>
        <v>45036</v>
      </c>
      <c r="P6" s="22">
        <f t="shared" si="0"/>
        <v>45037</v>
      </c>
      <c r="Q6" s="22">
        <f t="shared" si="0"/>
        <v>45038</v>
      </c>
      <c r="R6" s="3"/>
      <c r="S6" s="22">
        <f t="shared" si="1"/>
        <v>45095</v>
      </c>
      <c r="T6" s="22">
        <f t="shared" si="1"/>
        <v>45096</v>
      </c>
      <c r="U6" s="22">
        <f t="shared" si="1"/>
        <v>45097</v>
      </c>
      <c r="V6" s="22">
        <f t="shared" si="1"/>
        <v>45098</v>
      </c>
      <c r="W6" s="22">
        <f t="shared" si="1"/>
        <v>45099</v>
      </c>
      <c r="X6" s="22">
        <f t="shared" si="1"/>
        <v>45100</v>
      </c>
      <c r="Y6" s="22">
        <f t="shared" si="1"/>
        <v>45101</v>
      </c>
    </row>
    <row r="7" spans="1:27" s="4" customFormat="1" ht="9" customHeight="1">
      <c r="A7" s="47"/>
      <c r="B7" s="47"/>
      <c r="C7" s="47"/>
      <c r="D7" s="47"/>
      <c r="E7" s="47"/>
      <c r="F7" s="47"/>
      <c r="G7" s="47"/>
      <c r="H7" s="47"/>
      <c r="I7" s="11"/>
      <c r="J7" s="11"/>
      <c r="K7" s="22">
        <f t="shared" si="0"/>
        <v>45039</v>
      </c>
      <c r="L7" s="22">
        <f t="shared" si="0"/>
        <v>45040</v>
      </c>
      <c r="M7" s="22">
        <f t="shared" si="0"/>
        <v>45041</v>
      </c>
      <c r="N7" s="22">
        <f t="shared" si="0"/>
        <v>45042</v>
      </c>
      <c r="O7" s="22">
        <f t="shared" si="0"/>
        <v>45043</v>
      </c>
      <c r="P7" s="22">
        <f t="shared" si="0"/>
        <v>45044</v>
      </c>
      <c r="Q7" s="22">
        <f t="shared" si="0"/>
        <v>45045</v>
      </c>
      <c r="R7" s="3"/>
      <c r="S7" s="22">
        <f t="shared" si="1"/>
        <v>45102</v>
      </c>
      <c r="T7" s="22">
        <f t="shared" si="1"/>
        <v>45103</v>
      </c>
      <c r="U7" s="22">
        <f t="shared" si="1"/>
        <v>45104</v>
      </c>
      <c r="V7" s="22">
        <f t="shared" si="1"/>
        <v>45105</v>
      </c>
      <c r="W7" s="22">
        <f t="shared" si="1"/>
        <v>45106</v>
      </c>
      <c r="X7" s="22">
        <f t="shared" si="1"/>
        <v>45107</v>
      </c>
      <c r="Y7" s="22" t="str">
        <f t="shared" si="1"/>
        <v/>
      </c>
    </row>
    <row r="8" spans="1:27" s="5" customFormat="1" ht="9" customHeight="1">
      <c r="A8" s="26"/>
      <c r="B8" s="26"/>
      <c r="C8" s="26"/>
      <c r="D8" s="26"/>
      <c r="E8" s="26"/>
      <c r="F8" s="26"/>
      <c r="G8" s="26"/>
      <c r="H8" s="26"/>
      <c r="I8" s="25"/>
      <c r="J8" s="25"/>
      <c r="K8" s="22">
        <f t="shared" si="0"/>
        <v>45046</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c r="A9" s="49">
        <f>A10</f>
        <v>45046</v>
      </c>
      <c r="B9" s="50"/>
      <c r="C9" s="50">
        <f>C10</f>
        <v>45047</v>
      </c>
      <c r="D9" s="50"/>
      <c r="E9" s="50">
        <f>E10</f>
        <v>45048</v>
      </c>
      <c r="F9" s="50"/>
      <c r="G9" s="50">
        <f>G10</f>
        <v>45049</v>
      </c>
      <c r="H9" s="50"/>
      <c r="I9" s="50">
        <f>I10</f>
        <v>45050</v>
      </c>
      <c r="J9" s="50"/>
      <c r="K9" s="50">
        <f>K10</f>
        <v>45051</v>
      </c>
      <c r="L9" s="50"/>
      <c r="M9" s="50"/>
      <c r="N9" s="50"/>
      <c r="O9" s="50"/>
      <c r="P9" s="50"/>
      <c r="Q9" s="50"/>
      <c r="R9" s="50"/>
      <c r="S9" s="50">
        <f>S10</f>
        <v>45052</v>
      </c>
      <c r="T9" s="50"/>
      <c r="U9" s="50"/>
      <c r="V9" s="50"/>
      <c r="W9" s="50"/>
      <c r="X9" s="50"/>
      <c r="Y9" s="50"/>
      <c r="Z9" s="51"/>
    </row>
    <row r="10" spans="1:27" s="1" customFormat="1" ht="18.75">
      <c r="A10" s="14">
        <f>$A$1-(WEEKDAY($A$1,1)-(sample_start_day-1))-IF((WEEKDAY($A$1,1)-(sample_start_day-1))&lt;=0,7,0)+1</f>
        <v>45046</v>
      </c>
      <c r="B10" s="15"/>
      <c r="C10" s="12">
        <f>A10+1</f>
        <v>45047</v>
      </c>
      <c r="D10" s="13"/>
      <c r="E10" s="12">
        <f>C10+1</f>
        <v>45048</v>
      </c>
      <c r="F10" s="13"/>
      <c r="G10" s="12">
        <f>E10+1</f>
        <v>45049</v>
      </c>
      <c r="H10" s="13"/>
      <c r="I10" s="12">
        <f>G10+1</f>
        <v>45050</v>
      </c>
      <c r="J10" s="13"/>
      <c r="K10" s="58">
        <f>I10+1</f>
        <v>45051</v>
      </c>
      <c r="L10" s="59"/>
      <c r="M10" s="60"/>
      <c r="N10" s="60"/>
      <c r="O10" s="60"/>
      <c r="P10" s="60"/>
      <c r="Q10" s="60"/>
      <c r="R10" s="61"/>
      <c r="S10" s="62">
        <f>K10+1</f>
        <v>45052</v>
      </c>
      <c r="T10" s="63"/>
      <c r="U10" s="64"/>
      <c r="V10" s="64"/>
      <c r="W10" s="64"/>
      <c r="X10" s="64"/>
      <c r="Y10" s="64"/>
      <c r="Z10" s="65"/>
    </row>
    <row r="11" spans="1:27"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27"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row>
    <row r="13" spans="1:27"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27"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row>
    <row r="15" spans="1:27"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row>
    <row r="16" spans="1:27" s="1" customFormat="1" ht="18.75">
      <c r="A16" s="14">
        <f>S10+1</f>
        <v>45053</v>
      </c>
      <c r="B16" s="15"/>
      <c r="C16" s="12">
        <f>A16+1</f>
        <v>45054</v>
      </c>
      <c r="D16" s="13"/>
      <c r="E16" s="12">
        <f>C16+1</f>
        <v>45055</v>
      </c>
      <c r="F16" s="13"/>
      <c r="G16" s="12">
        <f>E16+1</f>
        <v>45056</v>
      </c>
      <c r="H16" s="13"/>
      <c r="I16" s="12">
        <f>G16+1</f>
        <v>45057</v>
      </c>
      <c r="J16" s="13"/>
      <c r="K16" s="58">
        <f>I16+1</f>
        <v>45058</v>
      </c>
      <c r="L16" s="59"/>
      <c r="M16" s="60"/>
      <c r="N16" s="60"/>
      <c r="O16" s="60"/>
      <c r="P16" s="60"/>
      <c r="Q16" s="60"/>
      <c r="R16" s="61"/>
      <c r="S16" s="62">
        <f>K16+1</f>
        <v>45059</v>
      </c>
      <c r="T16" s="63"/>
      <c r="U16" s="64"/>
      <c r="V16" s="64"/>
      <c r="W16" s="64"/>
      <c r="X16" s="64"/>
      <c r="Y16" s="64"/>
      <c r="Z16" s="65"/>
    </row>
    <row r="17" spans="1:27" s="1" customFormat="1">
      <c r="A17" s="52"/>
      <c r="B17" s="53"/>
      <c r="C17" s="55"/>
      <c r="D17" s="56"/>
      <c r="E17" s="55"/>
      <c r="F17" s="56"/>
      <c r="G17" s="55"/>
      <c r="H17" s="56"/>
      <c r="I17" s="55"/>
      <c r="J17" s="56"/>
      <c r="K17" s="55"/>
      <c r="L17" s="57"/>
      <c r="M17" s="57"/>
      <c r="N17" s="57"/>
      <c r="O17" s="57"/>
      <c r="P17" s="57"/>
      <c r="Q17" s="57"/>
      <c r="R17" s="56"/>
      <c r="S17" s="52"/>
      <c r="T17" s="53"/>
      <c r="U17" s="53"/>
      <c r="V17" s="53"/>
      <c r="W17" s="53"/>
      <c r="X17" s="53"/>
      <c r="Y17" s="53"/>
      <c r="Z17" s="54"/>
    </row>
    <row r="18" spans="1:27" s="1" customFormat="1">
      <c r="A18" s="52"/>
      <c r="B18" s="53"/>
      <c r="C18" s="55"/>
      <c r="D18" s="56"/>
      <c r="E18" s="55"/>
      <c r="F18" s="56"/>
      <c r="G18" s="55"/>
      <c r="H18" s="56"/>
      <c r="I18" s="55"/>
      <c r="J18" s="56"/>
      <c r="K18" s="55"/>
      <c r="L18" s="57"/>
      <c r="M18" s="57"/>
      <c r="N18" s="57"/>
      <c r="O18" s="57"/>
      <c r="P18" s="57"/>
      <c r="Q18" s="57"/>
      <c r="R18" s="56"/>
      <c r="S18" s="52"/>
      <c r="T18" s="53"/>
      <c r="U18" s="53"/>
      <c r="V18" s="53"/>
      <c r="W18" s="53"/>
      <c r="X18" s="53"/>
      <c r="Y18" s="53"/>
      <c r="Z18" s="54"/>
    </row>
    <row r="19" spans="1:27" s="1" customFormat="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row>
    <row r="20" spans="1:27"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row>
    <row r="21" spans="1:27"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row>
    <row r="22" spans="1:27" s="1" customFormat="1" ht="18.75">
      <c r="A22" s="14">
        <f>S16+1</f>
        <v>45060</v>
      </c>
      <c r="B22" s="15"/>
      <c r="C22" s="12">
        <f>A22+1</f>
        <v>45061</v>
      </c>
      <c r="D22" s="13"/>
      <c r="E22" s="12">
        <f>C22+1</f>
        <v>45062</v>
      </c>
      <c r="F22" s="13"/>
      <c r="G22" s="12">
        <f>E22+1</f>
        <v>45063</v>
      </c>
      <c r="H22" s="13"/>
      <c r="I22" s="12">
        <f>G22+1</f>
        <v>45064</v>
      </c>
      <c r="J22" s="13"/>
      <c r="K22" s="58">
        <f>I22+1</f>
        <v>45065</v>
      </c>
      <c r="L22" s="59"/>
      <c r="M22" s="60"/>
      <c r="N22" s="60"/>
      <c r="O22" s="60"/>
      <c r="P22" s="60"/>
      <c r="Q22" s="60"/>
      <c r="R22" s="61"/>
      <c r="S22" s="62">
        <f>K22+1</f>
        <v>45066</v>
      </c>
      <c r="T22" s="63"/>
      <c r="U22" s="64"/>
      <c r="V22" s="64"/>
      <c r="W22" s="64"/>
      <c r="X22" s="64"/>
      <c r="Y22" s="64"/>
      <c r="Z22" s="65"/>
    </row>
    <row r="23" spans="1:27" s="1" customFormat="1">
      <c r="A23" s="52"/>
      <c r="B23" s="53"/>
      <c r="C23" s="55"/>
      <c r="D23" s="56"/>
      <c r="E23" s="55"/>
      <c r="F23" s="56"/>
      <c r="G23" s="55"/>
      <c r="H23" s="56"/>
      <c r="I23" s="55"/>
      <c r="J23" s="56"/>
      <c r="K23" s="55"/>
      <c r="L23" s="57"/>
      <c r="M23" s="57"/>
      <c r="N23" s="57"/>
      <c r="O23" s="57"/>
      <c r="P23" s="57"/>
      <c r="Q23" s="57"/>
      <c r="R23" s="56"/>
      <c r="S23" s="52"/>
      <c r="T23" s="53"/>
      <c r="U23" s="53"/>
      <c r="V23" s="53"/>
      <c r="W23" s="53"/>
      <c r="X23" s="53"/>
      <c r="Y23" s="53"/>
      <c r="Z23" s="54"/>
    </row>
    <row r="24" spans="1:27"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row>
    <row r="25" spans="1:27"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row>
    <row r="26" spans="1:27"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row>
    <row r="27" spans="1:27"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row>
    <row r="28" spans="1:27" s="1" customFormat="1" ht="18.75">
      <c r="A28" s="14">
        <f>S22+1</f>
        <v>45067</v>
      </c>
      <c r="B28" s="15"/>
      <c r="C28" s="12">
        <f>A28+1</f>
        <v>45068</v>
      </c>
      <c r="D28" s="13"/>
      <c r="E28" s="12">
        <f>C28+1</f>
        <v>45069</v>
      </c>
      <c r="F28" s="13"/>
      <c r="G28" s="12">
        <f>E28+1</f>
        <v>45070</v>
      </c>
      <c r="H28" s="13"/>
      <c r="I28" s="12">
        <f>G28+1</f>
        <v>45071</v>
      </c>
      <c r="J28" s="13"/>
      <c r="K28" s="58">
        <f>I28+1</f>
        <v>45072</v>
      </c>
      <c r="L28" s="59"/>
      <c r="M28" s="60"/>
      <c r="N28" s="60"/>
      <c r="O28" s="60"/>
      <c r="P28" s="60"/>
      <c r="Q28" s="60"/>
      <c r="R28" s="61"/>
      <c r="S28" s="62">
        <f>K28+1</f>
        <v>45073</v>
      </c>
      <c r="T28" s="63"/>
      <c r="U28" s="64"/>
      <c r="V28" s="64"/>
      <c r="W28" s="64"/>
      <c r="X28" s="64"/>
      <c r="Y28" s="64"/>
      <c r="Z28" s="65"/>
    </row>
    <row r="29" spans="1:27" s="1" customFormat="1">
      <c r="A29" s="52"/>
      <c r="B29" s="53"/>
      <c r="C29" s="55"/>
      <c r="D29" s="56"/>
      <c r="E29" s="55"/>
      <c r="F29" s="56"/>
      <c r="G29" s="55"/>
      <c r="H29" s="56"/>
      <c r="I29" s="55"/>
      <c r="J29" s="56"/>
      <c r="K29" s="55"/>
      <c r="L29" s="57"/>
      <c r="M29" s="57"/>
      <c r="N29" s="57"/>
      <c r="O29" s="57"/>
      <c r="P29" s="57"/>
      <c r="Q29" s="57"/>
      <c r="R29" s="56"/>
      <c r="S29" s="52"/>
      <c r="T29" s="53"/>
      <c r="U29" s="53"/>
      <c r="V29" s="53"/>
      <c r="W29" s="53"/>
      <c r="X29" s="53"/>
      <c r="Y29" s="53"/>
      <c r="Z29" s="54"/>
    </row>
    <row r="30" spans="1:27"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row>
    <row r="31" spans="1:27"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row>
    <row r="32" spans="1:27"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row>
    <row r="33" spans="1:27"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row>
    <row r="34" spans="1:27" s="1" customFormat="1" ht="18.75">
      <c r="A34" s="14">
        <f>S28+1</f>
        <v>45074</v>
      </c>
      <c r="B34" s="15"/>
      <c r="C34" s="12">
        <f>A34+1</f>
        <v>45075</v>
      </c>
      <c r="D34" s="13"/>
      <c r="E34" s="12">
        <f>C34+1</f>
        <v>45076</v>
      </c>
      <c r="F34" s="13"/>
      <c r="G34" s="12">
        <f>E34+1</f>
        <v>45077</v>
      </c>
      <c r="H34" s="13"/>
      <c r="I34" s="12">
        <f>G34+1</f>
        <v>45078</v>
      </c>
      <c r="J34" s="13"/>
      <c r="K34" s="58">
        <f>I34+1</f>
        <v>45079</v>
      </c>
      <c r="L34" s="59"/>
      <c r="M34" s="60"/>
      <c r="N34" s="60"/>
      <c r="O34" s="60"/>
      <c r="P34" s="60"/>
      <c r="Q34" s="60"/>
      <c r="R34" s="61"/>
      <c r="S34" s="62">
        <f>K34+1</f>
        <v>45080</v>
      </c>
      <c r="T34" s="63"/>
      <c r="U34" s="64"/>
      <c r="V34" s="64"/>
      <c r="W34" s="64"/>
      <c r="X34" s="64"/>
      <c r="Y34" s="64"/>
      <c r="Z34" s="65"/>
    </row>
    <row r="35" spans="1:27" s="1" customFormat="1">
      <c r="A35" s="52"/>
      <c r="B35" s="53"/>
      <c r="C35" s="55"/>
      <c r="D35" s="56"/>
      <c r="E35" s="55"/>
      <c r="F35" s="56"/>
      <c r="G35" s="55"/>
      <c r="H35" s="56"/>
      <c r="I35" s="55"/>
      <c r="J35" s="56"/>
      <c r="K35" s="55"/>
      <c r="L35" s="57"/>
      <c r="M35" s="57"/>
      <c r="N35" s="57"/>
      <c r="O35" s="57"/>
      <c r="P35" s="57"/>
      <c r="Q35" s="57"/>
      <c r="R35" s="56"/>
      <c r="S35" s="52"/>
      <c r="T35" s="53"/>
      <c r="U35" s="53"/>
      <c r="V35" s="53"/>
      <c r="W35" s="53"/>
      <c r="X35" s="53"/>
      <c r="Y35" s="53"/>
      <c r="Z35" s="54"/>
    </row>
    <row r="36" spans="1:27"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row>
    <row r="37" spans="1:27"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27"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27"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27" ht="18.75">
      <c r="A40" s="14">
        <f>S34+1</f>
        <v>45081</v>
      </c>
      <c r="B40" s="15"/>
      <c r="C40" s="12">
        <f>A40+1</f>
        <v>45082</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27">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27">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27">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27">
      <c r="A44" s="52"/>
      <c r="B44" s="53"/>
      <c r="C44" s="55"/>
      <c r="D44" s="56"/>
      <c r="E44" s="18"/>
      <c r="F44" s="6"/>
      <c r="G44" s="6"/>
      <c r="H44" s="6"/>
      <c r="I44" s="6"/>
      <c r="J44" s="6"/>
      <c r="K44" s="74" t="s">
        <v>16</v>
      </c>
      <c r="L44" s="74"/>
      <c r="M44" s="74"/>
      <c r="N44" s="74"/>
      <c r="O44" s="74"/>
      <c r="P44" s="74"/>
      <c r="Q44" s="74"/>
      <c r="R44" s="74"/>
      <c r="S44" s="74"/>
      <c r="T44" s="74"/>
      <c r="U44" s="74"/>
      <c r="V44" s="74"/>
      <c r="W44" s="74"/>
      <c r="X44" s="74"/>
      <c r="Y44" s="74"/>
      <c r="Z44" s="75"/>
    </row>
    <row r="45" spans="1:27" s="1" customFormat="1">
      <c r="A45" s="66"/>
      <c r="B45" s="67"/>
      <c r="C45" s="69"/>
      <c r="D45" s="70"/>
      <c r="E45" s="19"/>
      <c r="F45" s="20"/>
      <c r="G45" s="20"/>
      <c r="H45" s="20"/>
      <c r="I45" s="20"/>
      <c r="J45" s="20"/>
      <c r="K45" s="76" t="s">
        <v>1</v>
      </c>
      <c r="L45" s="76"/>
      <c r="M45" s="76"/>
      <c r="N45" s="76"/>
      <c r="O45" s="76"/>
      <c r="P45" s="76"/>
      <c r="Q45" s="76"/>
      <c r="R45" s="76"/>
      <c r="S45" s="76"/>
      <c r="T45" s="76"/>
      <c r="U45" s="76"/>
      <c r="V45" s="76"/>
      <c r="W45" s="76"/>
      <c r="X45" s="76"/>
      <c r="Y45" s="76"/>
      <c r="Z45" s="7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9" priority="3">
      <formula>MONTH(A10)&lt;&gt;MONTH($A$1)</formula>
    </cfRule>
    <cfRule type="expression" dxfId="78" priority="4">
      <formula>OR(WEEKDAY(A10,1)=1,WEEKDAY(A10,1)=7)</formula>
    </cfRule>
  </conditionalFormatting>
  <conditionalFormatting sqref="I10 I16 I22 I28 I34">
    <cfRule type="expression" dxfId="77" priority="1">
      <formula>MONTH(I10)&lt;&gt;MONTH($A$1)</formula>
    </cfRule>
    <cfRule type="expression" dxfId="76" priority="2">
      <formula>OR(WEEKDAY(I10,1)=1,WEEKDAY(I10,1)=7)</formula>
    </cfRule>
  </conditionalFormatting>
  <hyperlinks>
    <hyperlink ref="K45" r:id="rId1" xr:uid="{2CC06CDB-D05E-4C5D-8D53-E35804AE0EBA}"/>
    <hyperlink ref="K44:Z44" r:id="rId2" display="Calendar Templates by Vertex42" xr:uid="{CAC95160-9620-419A-8E52-3144716FDCAC}"/>
    <hyperlink ref="K45:Z45" r:id="rId3" display="https://www.vertex42.com/calendars/" xr:uid="{54F9880F-10B3-4793-BBD8-FE69DB330459}"/>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98314-9740-4FF6-BD80-28D5BE47251E}">
  <sheetPr>
    <pageSetUpPr fitToPage="1"/>
  </sheetPr>
  <dimension ref="A1:AA45"/>
  <sheetViews>
    <sheetView showGridLines="0" topLeftCell="A18" workbookViewId="0">
      <selection activeCell="AE42" sqref="AE42"/>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47">
        <f>DATE('1 (2)'!AD18,'1 (2)'!AD20+5,1)</f>
        <v>45078</v>
      </c>
      <c r="B1" s="47"/>
      <c r="C1" s="47"/>
      <c r="D1" s="47"/>
      <c r="E1" s="47"/>
      <c r="F1" s="47"/>
      <c r="G1" s="47"/>
      <c r="H1" s="47"/>
      <c r="I1" s="11"/>
      <c r="J1" s="11"/>
      <c r="K1" s="48">
        <f>DATE(YEAR(A1),MONTH(A1)-1,1)</f>
        <v>45047</v>
      </c>
      <c r="L1" s="48"/>
      <c r="M1" s="48"/>
      <c r="N1" s="48"/>
      <c r="O1" s="48"/>
      <c r="P1" s="48"/>
      <c r="Q1" s="48"/>
      <c r="S1" s="48">
        <f>DATE(YEAR(A1),MONTH(A1)+1,1)</f>
        <v>45108</v>
      </c>
      <c r="T1" s="48"/>
      <c r="U1" s="48"/>
      <c r="V1" s="48"/>
      <c r="W1" s="48"/>
      <c r="X1" s="48"/>
      <c r="Y1" s="48"/>
    </row>
    <row r="2" spans="1:27" s="3" customFormat="1" ht="11.25" customHeight="1">
      <c r="A2" s="47"/>
      <c r="B2" s="47"/>
      <c r="C2" s="47"/>
      <c r="D2" s="47"/>
      <c r="E2" s="47"/>
      <c r="F2" s="47"/>
      <c r="G2" s="47"/>
      <c r="H2" s="47"/>
      <c r="I2" s="11"/>
      <c r="J2" s="11"/>
      <c r="K2" s="21" t="str">
        <f>INDEX({"S";"M";"T";"W";"T";"F";"S"},1+MOD(sample_start_day+1-2,7))</f>
        <v>S</v>
      </c>
      <c r="L2" s="21" t="str">
        <f>INDEX({"S";"M";"T";"W";"T";"F";"S"},1+MOD(sample_start_day+2-2,7))</f>
        <v>M</v>
      </c>
      <c r="M2" s="21" t="str">
        <f>INDEX({"S";"M";"T";"W";"T";"F";"S"},1+MOD(sample_start_day+3-2,7))</f>
        <v>T</v>
      </c>
      <c r="N2" s="21" t="str">
        <f>INDEX({"S";"M";"T";"W";"T";"F";"S"},1+MOD(sample_start_day+4-2,7))</f>
        <v>W</v>
      </c>
      <c r="O2" s="21" t="str">
        <f>INDEX({"S";"M";"T";"W";"T";"F";"S"},1+MOD(sample_start_day+5-2,7))</f>
        <v>T</v>
      </c>
      <c r="P2" s="21" t="str">
        <f>INDEX({"S";"M";"T";"W";"T";"F";"S"},1+MOD(sample_start_day+6-2,7))</f>
        <v>F</v>
      </c>
      <c r="Q2" s="21" t="str">
        <f>INDEX({"S";"M";"T";"W";"T";"F";"S"},1+MOD(sample_start_day+7-2,7))</f>
        <v>S</v>
      </c>
      <c r="S2" s="21" t="str">
        <f>INDEX({"S";"M";"T";"W";"T";"F";"S"},1+MOD(sample_start_day+1-2,7))</f>
        <v>S</v>
      </c>
      <c r="T2" s="21" t="str">
        <f>INDEX({"S";"M";"T";"W";"T";"F";"S"},1+MOD(sample_start_day+2-2,7))</f>
        <v>M</v>
      </c>
      <c r="U2" s="21" t="str">
        <f>INDEX({"S";"M";"T";"W";"T";"F";"S"},1+MOD(sample_start_day+3-2,7))</f>
        <v>T</v>
      </c>
      <c r="V2" s="21" t="str">
        <f>INDEX({"S";"M";"T";"W";"T";"F";"S"},1+MOD(sample_start_day+4-2,7))</f>
        <v>W</v>
      </c>
      <c r="W2" s="21" t="str">
        <f>INDEX({"S";"M";"T";"W";"T";"F";"S"},1+MOD(sample_start_day+5-2,7))</f>
        <v>T</v>
      </c>
      <c r="X2" s="21" t="str">
        <f>INDEX({"S";"M";"T";"W";"T";"F";"S"},1+MOD(sample_start_day+6-2,7))</f>
        <v>F</v>
      </c>
      <c r="Y2" s="21" t="str">
        <f>INDEX({"S";"M";"T";"W";"T";"F";"S"},1+MOD(sample_start_day+7-2,7))</f>
        <v>S</v>
      </c>
    </row>
    <row r="3" spans="1:27" s="4" customFormat="1" ht="9" customHeight="1">
      <c r="A3" s="47"/>
      <c r="B3" s="47"/>
      <c r="C3" s="47"/>
      <c r="D3" s="47"/>
      <c r="E3" s="47"/>
      <c r="F3" s="47"/>
      <c r="G3" s="47"/>
      <c r="H3" s="47"/>
      <c r="I3" s="11"/>
      <c r="J3" s="11"/>
      <c r="K3" s="22" t="str">
        <f t="shared" ref="K3:Q8" si="0">IF(MONTH($K$1)&lt;&gt;MONTH($K$1-(WEEKDAY($K$1,1)-(sample_start_day-1))-IF((WEEKDAY($K$1,1)-(sample_start_day-1))&lt;=0,7,0)+(ROW(K3)-ROW($K$3))*7+(COLUMN(K3)-COLUMN($K$3)+1)),"",$K$1-(WEEKDAY($K$1,1)-(sample_start_day-1))-IF((WEEKDAY($K$1,1)-(sample_start_day-1))&lt;=0,7,0)+(ROW(K3)-ROW($K$3))*7+(COLUMN(K3)-COLUMN($K$3)+1))</f>
        <v/>
      </c>
      <c r="L3" s="22">
        <f t="shared" si="0"/>
        <v>45047</v>
      </c>
      <c r="M3" s="22">
        <f t="shared" si="0"/>
        <v>45048</v>
      </c>
      <c r="N3" s="22">
        <f t="shared" si="0"/>
        <v>45049</v>
      </c>
      <c r="O3" s="22">
        <f t="shared" si="0"/>
        <v>45050</v>
      </c>
      <c r="P3" s="22">
        <f t="shared" si="0"/>
        <v>45051</v>
      </c>
      <c r="Q3" s="22">
        <f t="shared" si="0"/>
        <v>45052</v>
      </c>
      <c r="R3" s="3"/>
      <c r="S3" s="22" t="str">
        <f t="shared" ref="S3:Y8" si="1">IF(MONTH($S$1)&lt;&gt;MONTH($S$1-(WEEKDAY($S$1,1)-(sample_start_day-1))-IF((WEEKDAY($S$1,1)-(sample_start_day-1))&lt;=0,7,0)+(ROW(S3)-ROW($S$3))*7+(COLUMN(S3)-COLUMN($S$3)+1)),"",$S$1-(WEEKDAY($S$1,1)-(sample_start_day-1))-IF((WEEKDAY($S$1,1)-(sample_start_day-1))&lt;=0,7,0)+(ROW(S3)-ROW($S$3))*7+(COLUMN(S3)-COLUMN($S$3)+1))</f>
        <v/>
      </c>
      <c r="T3" s="22" t="str">
        <f t="shared" si="1"/>
        <v/>
      </c>
      <c r="U3" s="22" t="str">
        <f t="shared" si="1"/>
        <v/>
      </c>
      <c r="V3" s="22" t="str">
        <f t="shared" si="1"/>
        <v/>
      </c>
      <c r="W3" s="22" t="str">
        <f t="shared" si="1"/>
        <v/>
      </c>
      <c r="X3" s="22" t="str">
        <f t="shared" si="1"/>
        <v/>
      </c>
      <c r="Y3" s="22">
        <f t="shared" si="1"/>
        <v>45108</v>
      </c>
    </row>
    <row r="4" spans="1:27" s="4" customFormat="1" ht="9" customHeight="1">
      <c r="A4" s="47"/>
      <c r="B4" s="47"/>
      <c r="C4" s="47"/>
      <c r="D4" s="47"/>
      <c r="E4" s="47"/>
      <c r="F4" s="47"/>
      <c r="G4" s="47"/>
      <c r="H4" s="47"/>
      <c r="I4" s="11"/>
      <c r="J4" s="11"/>
      <c r="K4" s="22">
        <f t="shared" si="0"/>
        <v>45053</v>
      </c>
      <c r="L4" s="22">
        <f t="shared" si="0"/>
        <v>45054</v>
      </c>
      <c r="M4" s="22">
        <f t="shared" si="0"/>
        <v>45055</v>
      </c>
      <c r="N4" s="22">
        <f t="shared" si="0"/>
        <v>45056</v>
      </c>
      <c r="O4" s="22">
        <f t="shared" si="0"/>
        <v>45057</v>
      </c>
      <c r="P4" s="22">
        <f t="shared" si="0"/>
        <v>45058</v>
      </c>
      <c r="Q4" s="22">
        <f t="shared" si="0"/>
        <v>45059</v>
      </c>
      <c r="R4" s="3"/>
      <c r="S4" s="22">
        <f t="shared" si="1"/>
        <v>45109</v>
      </c>
      <c r="T4" s="22">
        <f t="shared" si="1"/>
        <v>45110</v>
      </c>
      <c r="U4" s="22">
        <f t="shared" si="1"/>
        <v>45111</v>
      </c>
      <c r="V4" s="22">
        <f t="shared" si="1"/>
        <v>45112</v>
      </c>
      <c r="W4" s="22">
        <f t="shared" si="1"/>
        <v>45113</v>
      </c>
      <c r="X4" s="22">
        <f t="shared" si="1"/>
        <v>45114</v>
      </c>
      <c r="Y4" s="22">
        <f t="shared" si="1"/>
        <v>45115</v>
      </c>
    </row>
    <row r="5" spans="1:27" s="4" customFormat="1" ht="9" customHeight="1">
      <c r="A5" s="47"/>
      <c r="B5" s="47"/>
      <c r="C5" s="47"/>
      <c r="D5" s="47"/>
      <c r="E5" s="47"/>
      <c r="F5" s="47"/>
      <c r="G5" s="47"/>
      <c r="H5" s="47"/>
      <c r="I5" s="11"/>
      <c r="J5" s="11"/>
      <c r="K5" s="22">
        <f t="shared" si="0"/>
        <v>45060</v>
      </c>
      <c r="L5" s="22">
        <f t="shared" si="0"/>
        <v>45061</v>
      </c>
      <c r="M5" s="22">
        <f t="shared" si="0"/>
        <v>45062</v>
      </c>
      <c r="N5" s="22">
        <f t="shared" si="0"/>
        <v>45063</v>
      </c>
      <c r="O5" s="22">
        <f t="shared" si="0"/>
        <v>45064</v>
      </c>
      <c r="P5" s="22">
        <f t="shared" si="0"/>
        <v>45065</v>
      </c>
      <c r="Q5" s="22">
        <f t="shared" si="0"/>
        <v>45066</v>
      </c>
      <c r="R5" s="3"/>
      <c r="S5" s="22">
        <f t="shared" si="1"/>
        <v>45116</v>
      </c>
      <c r="T5" s="22">
        <f t="shared" si="1"/>
        <v>45117</v>
      </c>
      <c r="U5" s="22">
        <f t="shared" si="1"/>
        <v>45118</v>
      </c>
      <c r="V5" s="22">
        <f t="shared" si="1"/>
        <v>45119</v>
      </c>
      <c r="W5" s="22">
        <f t="shared" si="1"/>
        <v>45120</v>
      </c>
      <c r="X5" s="22">
        <f t="shared" si="1"/>
        <v>45121</v>
      </c>
      <c r="Y5" s="22">
        <f t="shared" si="1"/>
        <v>45122</v>
      </c>
    </row>
    <row r="6" spans="1:27" s="4" customFormat="1" ht="9" customHeight="1">
      <c r="A6" s="47"/>
      <c r="B6" s="47"/>
      <c r="C6" s="47"/>
      <c r="D6" s="47"/>
      <c r="E6" s="47"/>
      <c r="F6" s="47"/>
      <c r="G6" s="47"/>
      <c r="H6" s="47"/>
      <c r="I6" s="11"/>
      <c r="J6" s="11"/>
      <c r="K6" s="22">
        <f t="shared" si="0"/>
        <v>45067</v>
      </c>
      <c r="L6" s="22">
        <f t="shared" si="0"/>
        <v>45068</v>
      </c>
      <c r="M6" s="22">
        <f t="shared" si="0"/>
        <v>45069</v>
      </c>
      <c r="N6" s="22">
        <f t="shared" si="0"/>
        <v>45070</v>
      </c>
      <c r="O6" s="22">
        <f t="shared" si="0"/>
        <v>45071</v>
      </c>
      <c r="P6" s="22">
        <f t="shared" si="0"/>
        <v>45072</v>
      </c>
      <c r="Q6" s="22">
        <f t="shared" si="0"/>
        <v>45073</v>
      </c>
      <c r="R6" s="3"/>
      <c r="S6" s="22">
        <f t="shared" si="1"/>
        <v>45123</v>
      </c>
      <c r="T6" s="22">
        <f t="shared" si="1"/>
        <v>45124</v>
      </c>
      <c r="U6" s="22">
        <f t="shared" si="1"/>
        <v>45125</v>
      </c>
      <c r="V6" s="22">
        <f t="shared" si="1"/>
        <v>45126</v>
      </c>
      <c r="W6" s="22">
        <f t="shared" si="1"/>
        <v>45127</v>
      </c>
      <c r="X6" s="22">
        <f t="shared" si="1"/>
        <v>45128</v>
      </c>
      <c r="Y6" s="22">
        <f t="shared" si="1"/>
        <v>45129</v>
      </c>
    </row>
    <row r="7" spans="1:27" s="4" customFormat="1" ht="9" customHeight="1">
      <c r="A7" s="47"/>
      <c r="B7" s="47"/>
      <c r="C7" s="47"/>
      <c r="D7" s="47"/>
      <c r="E7" s="47"/>
      <c r="F7" s="47"/>
      <c r="G7" s="47"/>
      <c r="H7" s="47"/>
      <c r="I7" s="11"/>
      <c r="J7" s="11"/>
      <c r="K7" s="22">
        <f t="shared" si="0"/>
        <v>45074</v>
      </c>
      <c r="L7" s="22">
        <f t="shared" si="0"/>
        <v>45075</v>
      </c>
      <c r="M7" s="22">
        <f t="shared" si="0"/>
        <v>45076</v>
      </c>
      <c r="N7" s="22">
        <f t="shared" si="0"/>
        <v>45077</v>
      </c>
      <c r="O7" s="22" t="str">
        <f t="shared" si="0"/>
        <v/>
      </c>
      <c r="P7" s="22" t="str">
        <f t="shared" si="0"/>
        <v/>
      </c>
      <c r="Q7" s="22" t="str">
        <f t="shared" si="0"/>
        <v/>
      </c>
      <c r="R7" s="3"/>
      <c r="S7" s="22">
        <f t="shared" si="1"/>
        <v>45130</v>
      </c>
      <c r="T7" s="22">
        <f t="shared" si="1"/>
        <v>45131</v>
      </c>
      <c r="U7" s="22">
        <f t="shared" si="1"/>
        <v>45132</v>
      </c>
      <c r="V7" s="22">
        <f t="shared" si="1"/>
        <v>45133</v>
      </c>
      <c r="W7" s="22">
        <f t="shared" si="1"/>
        <v>45134</v>
      </c>
      <c r="X7" s="22">
        <f t="shared" si="1"/>
        <v>45135</v>
      </c>
      <c r="Y7" s="22">
        <f t="shared" si="1"/>
        <v>45136</v>
      </c>
    </row>
    <row r="8" spans="1:27"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45137</v>
      </c>
      <c r="T8" s="22">
        <f t="shared" si="1"/>
        <v>45138</v>
      </c>
      <c r="U8" s="22" t="str">
        <f t="shared" si="1"/>
        <v/>
      </c>
      <c r="V8" s="22" t="str">
        <f t="shared" si="1"/>
        <v/>
      </c>
      <c r="W8" s="22" t="str">
        <f t="shared" si="1"/>
        <v/>
      </c>
      <c r="X8" s="22" t="str">
        <f t="shared" si="1"/>
        <v/>
      </c>
      <c r="Y8" s="22" t="str">
        <f t="shared" si="1"/>
        <v/>
      </c>
      <c r="Z8" s="24"/>
    </row>
    <row r="9" spans="1:27" s="1" customFormat="1" ht="21" customHeight="1">
      <c r="A9" s="49">
        <f>A10</f>
        <v>45074</v>
      </c>
      <c r="B9" s="50"/>
      <c r="C9" s="50">
        <f>C10</f>
        <v>45075</v>
      </c>
      <c r="D9" s="50"/>
      <c r="E9" s="50">
        <f>E10</f>
        <v>45076</v>
      </c>
      <c r="F9" s="50"/>
      <c r="G9" s="50">
        <f>G10</f>
        <v>45077</v>
      </c>
      <c r="H9" s="50"/>
      <c r="I9" s="50">
        <f>I10</f>
        <v>45078</v>
      </c>
      <c r="J9" s="50"/>
      <c r="K9" s="50">
        <f>K10</f>
        <v>45079</v>
      </c>
      <c r="L9" s="50"/>
      <c r="M9" s="50"/>
      <c r="N9" s="50"/>
      <c r="O9" s="50"/>
      <c r="P9" s="50"/>
      <c r="Q9" s="50"/>
      <c r="R9" s="50"/>
      <c r="S9" s="50">
        <f>S10</f>
        <v>45080</v>
      </c>
      <c r="T9" s="50"/>
      <c r="U9" s="50"/>
      <c r="V9" s="50"/>
      <c r="W9" s="50"/>
      <c r="X9" s="50"/>
      <c r="Y9" s="50"/>
      <c r="Z9" s="51"/>
    </row>
    <row r="10" spans="1:27" s="1" customFormat="1" ht="18.75">
      <c r="A10" s="14">
        <f>$A$1-(WEEKDAY($A$1,1)-(sample_start_day-1))-IF((WEEKDAY($A$1,1)-(sample_start_day-1))&lt;=0,7,0)+1</f>
        <v>45074</v>
      </c>
      <c r="B10" s="15"/>
      <c r="C10" s="12">
        <f>A10+1</f>
        <v>45075</v>
      </c>
      <c r="D10" s="13"/>
      <c r="E10" s="12">
        <f>C10+1</f>
        <v>45076</v>
      </c>
      <c r="F10" s="13"/>
      <c r="G10" s="12">
        <f>E10+1</f>
        <v>45077</v>
      </c>
      <c r="H10" s="13"/>
      <c r="I10" s="12">
        <f>G10+1</f>
        <v>45078</v>
      </c>
      <c r="J10" s="13"/>
      <c r="K10" s="58">
        <f>I10+1</f>
        <v>45079</v>
      </c>
      <c r="L10" s="59"/>
      <c r="M10" s="60"/>
      <c r="N10" s="60"/>
      <c r="O10" s="60"/>
      <c r="P10" s="60"/>
      <c r="Q10" s="60"/>
      <c r="R10" s="61"/>
      <c r="S10" s="62">
        <f>K10+1</f>
        <v>45080</v>
      </c>
      <c r="T10" s="63"/>
      <c r="U10" s="64"/>
      <c r="V10" s="64"/>
      <c r="W10" s="64"/>
      <c r="X10" s="64"/>
      <c r="Y10" s="64"/>
      <c r="Z10" s="65"/>
    </row>
    <row r="11" spans="1:27"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27"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row>
    <row r="13" spans="1:27"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27"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row>
    <row r="15" spans="1:27"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row>
    <row r="16" spans="1:27" s="1" customFormat="1" ht="18.75">
      <c r="A16" s="14">
        <f>S10+1</f>
        <v>45081</v>
      </c>
      <c r="B16" s="15"/>
      <c r="C16" s="12">
        <f>A16+1</f>
        <v>45082</v>
      </c>
      <c r="D16" s="13"/>
      <c r="E16" s="12">
        <f>C16+1</f>
        <v>45083</v>
      </c>
      <c r="F16" s="13"/>
      <c r="G16" s="12">
        <f>E16+1</f>
        <v>45084</v>
      </c>
      <c r="H16" s="13"/>
      <c r="I16" s="12">
        <f>G16+1</f>
        <v>45085</v>
      </c>
      <c r="J16" s="13"/>
      <c r="K16" s="58">
        <f>I16+1</f>
        <v>45086</v>
      </c>
      <c r="L16" s="59"/>
      <c r="M16" s="60"/>
      <c r="N16" s="60"/>
      <c r="O16" s="60"/>
      <c r="P16" s="60"/>
      <c r="Q16" s="60"/>
      <c r="R16" s="61"/>
      <c r="S16" s="62">
        <f>K16+1</f>
        <v>45087</v>
      </c>
      <c r="T16" s="63"/>
      <c r="U16" s="64"/>
      <c r="V16" s="64"/>
      <c r="W16" s="64"/>
      <c r="X16" s="64"/>
      <c r="Y16" s="64"/>
      <c r="Z16" s="65"/>
    </row>
    <row r="17" spans="1:27" s="1" customFormat="1">
      <c r="A17" s="52"/>
      <c r="B17" s="53"/>
      <c r="C17" s="55"/>
      <c r="D17" s="56"/>
      <c r="E17" s="55"/>
      <c r="F17" s="56"/>
      <c r="G17" s="55"/>
      <c r="H17" s="56"/>
      <c r="I17" s="55"/>
      <c r="J17" s="56"/>
      <c r="K17" s="55"/>
      <c r="L17" s="57"/>
      <c r="M17" s="57"/>
      <c r="N17" s="57"/>
      <c r="O17" s="57"/>
      <c r="P17" s="57"/>
      <c r="Q17" s="57"/>
      <c r="R17" s="56"/>
      <c r="S17" s="52"/>
      <c r="T17" s="53"/>
      <c r="U17" s="53"/>
      <c r="V17" s="53"/>
      <c r="W17" s="53"/>
      <c r="X17" s="53"/>
      <c r="Y17" s="53"/>
      <c r="Z17" s="54"/>
    </row>
    <row r="18" spans="1:27" s="1" customFormat="1">
      <c r="A18" s="52"/>
      <c r="B18" s="53"/>
      <c r="C18" s="55"/>
      <c r="D18" s="56"/>
      <c r="E18" s="55"/>
      <c r="F18" s="56"/>
      <c r="G18" s="55"/>
      <c r="H18" s="56"/>
      <c r="I18" s="55"/>
      <c r="J18" s="56"/>
      <c r="K18" s="55"/>
      <c r="L18" s="57"/>
      <c r="M18" s="57"/>
      <c r="N18" s="57"/>
      <c r="O18" s="57"/>
      <c r="P18" s="57"/>
      <c r="Q18" s="57"/>
      <c r="R18" s="56"/>
      <c r="S18" s="52"/>
      <c r="T18" s="53"/>
      <c r="U18" s="53"/>
      <c r="V18" s="53"/>
      <c r="W18" s="53"/>
      <c r="X18" s="53"/>
      <c r="Y18" s="53"/>
      <c r="Z18" s="54"/>
    </row>
    <row r="19" spans="1:27" s="1" customFormat="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row>
    <row r="20" spans="1:27"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row>
    <row r="21" spans="1:27"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row>
    <row r="22" spans="1:27" s="1" customFormat="1" ht="18.75">
      <c r="A22" s="14">
        <f>S16+1</f>
        <v>45088</v>
      </c>
      <c r="B22" s="15"/>
      <c r="C22" s="12">
        <f>A22+1</f>
        <v>45089</v>
      </c>
      <c r="D22" s="13"/>
      <c r="E22" s="12">
        <f>C22+1</f>
        <v>45090</v>
      </c>
      <c r="F22" s="13"/>
      <c r="G22" s="12">
        <f>E22+1</f>
        <v>45091</v>
      </c>
      <c r="H22" s="13"/>
      <c r="I22" s="12">
        <f>G22+1</f>
        <v>45092</v>
      </c>
      <c r="J22" s="13"/>
      <c r="K22" s="58">
        <f>I22+1</f>
        <v>45093</v>
      </c>
      <c r="L22" s="59"/>
      <c r="M22" s="60"/>
      <c r="N22" s="60"/>
      <c r="O22" s="60"/>
      <c r="P22" s="60"/>
      <c r="Q22" s="60"/>
      <c r="R22" s="61"/>
      <c r="S22" s="62">
        <f>K22+1</f>
        <v>45094</v>
      </c>
      <c r="T22" s="63"/>
      <c r="U22" s="64"/>
      <c r="V22" s="64"/>
      <c r="W22" s="64"/>
      <c r="X22" s="64"/>
      <c r="Y22" s="64"/>
      <c r="Z22" s="65"/>
    </row>
    <row r="23" spans="1:27" s="1" customFormat="1">
      <c r="A23" s="52"/>
      <c r="B23" s="53"/>
      <c r="C23" s="55"/>
      <c r="D23" s="56"/>
      <c r="E23" s="55"/>
      <c r="F23" s="56"/>
      <c r="G23" s="55"/>
      <c r="H23" s="56"/>
      <c r="I23" s="55"/>
      <c r="J23" s="56"/>
      <c r="K23" s="55"/>
      <c r="L23" s="57"/>
      <c r="M23" s="57"/>
      <c r="N23" s="57"/>
      <c r="O23" s="57"/>
      <c r="P23" s="57"/>
      <c r="Q23" s="57"/>
      <c r="R23" s="56"/>
      <c r="S23" s="52"/>
      <c r="T23" s="53"/>
      <c r="U23" s="53"/>
      <c r="V23" s="53"/>
      <c r="W23" s="53"/>
      <c r="X23" s="53"/>
      <c r="Y23" s="53"/>
      <c r="Z23" s="54"/>
    </row>
    <row r="24" spans="1:27"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row>
    <row r="25" spans="1:27"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row>
    <row r="26" spans="1:27"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row>
    <row r="27" spans="1:27"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row>
    <row r="28" spans="1:27" s="1" customFormat="1" ht="18.75">
      <c r="A28" s="14">
        <f>S22+1</f>
        <v>45095</v>
      </c>
      <c r="B28" s="15"/>
      <c r="C28" s="12">
        <f>A28+1</f>
        <v>45096</v>
      </c>
      <c r="D28" s="13"/>
      <c r="E28" s="12">
        <f>C28+1</f>
        <v>45097</v>
      </c>
      <c r="F28" s="13"/>
      <c r="G28" s="12">
        <f>E28+1</f>
        <v>45098</v>
      </c>
      <c r="H28" s="13"/>
      <c r="I28" s="12">
        <f>G28+1</f>
        <v>45099</v>
      </c>
      <c r="J28" s="13"/>
      <c r="K28" s="58">
        <f>I28+1</f>
        <v>45100</v>
      </c>
      <c r="L28" s="59"/>
      <c r="M28" s="60"/>
      <c r="N28" s="60"/>
      <c r="O28" s="60"/>
      <c r="P28" s="60"/>
      <c r="Q28" s="60"/>
      <c r="R28" s="61"/>
      <c r="S28" s="62">
        <f>K28+1</f>
        <v>45101</v>
      </c>
      <c r="T28" s="63"/>
      <c r="U28" s="64"/>
      <c r="V28" s="64"/>
      <c r="W28" s="64"/>
      <c r="X28" s="64"/>
      <c r="Y28" s="64"/>
      <c r="Z28" s="65"/>
    </row>
    <row r="29" spans="1:27" s="1" customFormat="1">
      <c r="A29" s="52"/>
      <c r="B29" s="53"/>
      <c r="C29" s="55"/>
      <c r="D29" s="56"/>
      <c r="E29" s="55"/>
      <c r="F29" s="56"/>
      <c r="G29" s="55"/>
      <c r="H29" s="56"/>
      <c r="I29" s="55"/>
      <c r="J29" s="56"/>
      <c r="K29" s="55"/>
      <c r="L29" s="57"/>
      <c r="M29" s="57"/>
      <c r="N29" s="57"/>
      <c r="O29" s="57"/>
      <c r="P29" s="57"/>
      <c r="Q29" s="57"/>
      <c r="R29" s="56"/>
      <c r="S29" s="52"/>
      <c r="T29" s="53"/>
      <c r="U29" s="53"/>
      <c r="V29" s="53"/>
      <c r="W29" s="53"/>
      <c r="X29" s="53"/>
      <c r="Y29" s="53"/>
      <c r="Z29" s="54"/>
    </row>
    <row r="30" spans="1:27"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row>
    <row r="31" spans="1:27"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row>
    <row r="32" spans="1:27"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row>
    <row r="33" spans="1:27"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row>
    <row r="34" spans="1:27" s="1" customFormat="1" ht="18.75">
      <c r="A34" s="14">
        <f>S28+1</f>
        <v>45102</v>
      </c>
      <c r="B34" s="15"/>
      <c r="C34" s="12">
        <f>A34+1</f>
        <v>45103</v>
      </c>
      <c r="D34" s="13"/>
      <c r="E34" s="12">
        <f>C34+1</f>
        <v>45104</v>
      </c>
      <c r="F34" s="13"/>
      <c r="G34" s="12">
        <f>E34+1</f>
        <v>45105</v>
      </c>
      <c r="H34" s="13"/>
      <c r="I34" s="12">
        <f>G34+1</f>
        <v>45106</v>
      </c>
      <c r="J34" s="13"/>
      <c r="K34" s="58">
        <f>I34+1</f>
        <v>45107</v>
      </c>
      <c r="L34" s="59"/>
      <c r="M34" s="60"/>
      <c r="N34" s="60"/>
      <c r="O34" s="60"/>
      <c r="P34" s="60"/>
      <c r="Q34" s="60"/>
      <c r="R34" s="61"/>
      <c r="S34" s="62">
        <f>K34+1</f>
        <v>45108</v>
      </c>
      <c r="T34" s="63"/>
      <c r="U34" s="64"/>
      <c r="V34" s="64"/>
      <c r="W34" s="64"/>
      <c r="X34" s="64"/>
      <c r="Y34" s="64"/>
      <c r="Z34" s="65"/>
    </row>
    <row r="35" spans="1:27" s="1" customFormat="1">
      <c r="A35" s="52"/>
      <c r="B35" s="53"/>
      <c r="C35" s="55"/>
      <c r="D35" s="56"/>
      <c r="E35" s="55"/>
      <c r="F35" s="56"/>
      <c r="G35" s="55"/>
      <c r="H35" s="56"/>
      <c r="I35" s="55"/>
      <c r="J35" s="56"/>
      <c r="K35" s="55"/>
      <c r="L35" s="57"/>
      <c r="M35" s="57"/>
      <c r="N35" s="57"/>
      <c r="O35" s="57"/>
      <c r="P35" s="57"/>
      <c r="Q35" s="57"/>
      <c r="R35" s="56"/>
      <c r="S35" s="52"/>
      <c r="T35" s="53"/>
      <c r="U35" s="53"/>
      <c r="V35" s="53"/>
      <c r="W35" s="53"/>
      <c r="X35" s="53"/>
      <c r="Y35" s="53"/>
      <c r="Z35" s="54"/>
    </row>
    <row r="36" spans="1:27"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row>
    <row r="37" spans="1:27"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27"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27"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27" ht="18.75">
      <c r="A40" s="14">
        <f>S34+1</f>
        <v>45109</v>
      </c>
      <c r="B40" s="15"/>
      <c r="C40" s="12">
        <f>A40+1</f>
        <v>45110</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27">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27">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27">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27">
      <c r="A44" s="52"/>
      <c r="B44" s="53"/>
      <c r="C44" s="55"/>
      <c r="D44" s="56"/>
      <c r="E44" s="18"/>
      <c r="F44" s="6"/>
      <c r="G44" s="6"/>
      <c r="H44" s="6"/>
      <c r="I44" s="6"/>
      <c r="J44" s="6"/>
      <c r="K44" s="74" t="s">
        <v>16</v>
      </c>
      <c r="L44" s="74"/>
      <c r="M44" s="74"/>
      <c r="N44" s="74"/>
      <c r="O44" s="74"/>
      <c r="P44" s="74"/>
      <c r="Q44" s="74"/>
      <c r="R44" s="74"/>
      <c r="S44" s="74"/>
      <c r="T44" s="74"/>
      <c r="U44" s="74"/>
      <c r="V44" s="74"/>
      <c r="W44" s="74"/>
      <c r="X44" s="74"/>
      <c r="Y44" s="74"/>
      <c r="Z44" s="75"/>
    </row>
    <row r="45" spans="1:27" s="1" customFormat="1">
      <c r="A45" s="66"/>
      <c r="B45" s="67"/>
      <c r="C45" s="69"/>
      <c r="D45" s="70"/>
      <c r="E45" s="19"/>
      <c r="F45" s="20"/>
      <c r="G45" s="20"/>
      <c r="H45" s="20"/>
      <c r="I45" s="20"/>
      <c r="J45" s="20"/>
      <c r="K45" s="76" t="s">
        <v>1</v>
      </c>
      <c r="L45" s="76"/>
      <c r="M45" s="76"/>
      <c r="N45" s="76"/>
      <c r="O45" s="76"/>
      <c r="P45" s="76"/>
      <c r="Q45" s="76"/>
      <c r="R45" s="76"/>
      <c r="S45" s="76"/>
      <c r="T45" s="76"/>
      <c r="U45" s="76"/>
      <c r="V45" s="76"/>
      <c r="W45" s="76"/>
      <c r="X45" s="76"/>
      <c r="Y45" s="76"/>
      <c r="Z45" s="7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5" priority="3">
      <formula>MONTH(A10)&lt;&gt;MONTH($A$1)</formula>
    </cfRule>
    <cfRule type="expression" dxfId="74" priority="4">
      <formula>OR(WEEKDAY(A10,1)=1,WEEKDAY(A10,1)=7)</formula>
    </cfRule>
  </conditionalFormatting>
  <conditionalFormatting sqref="I10 I16 I22 I28 I34">
    <cfRule type="expression" dxfId="73" priority="1">
      <formula>MONTH(I10)&lt;&gt;MONTH($A$1)</formula>
    </cfRule>
    <cfRule type="expression" dxfId="72" priority="2">
      <formula>OR(WEEKDAY(I10,1)=1,WEEKDAY(I10,1)=7)</formula>
    </cfRule>
  </conditionalFormatting>
  <hyperlinks>
    <hyperlink ref="K45" r:id="rId1" xr:uid="{6911E749-BC9E-4618-A22C-97F35213114D}"/>
    <hyperlink ref="K44:Z44" r:id="rId2" display="Calendar Templates by Vertex42" xr:uid="{63E3F7BB-C579-4D43-AEB2-FF620AD5C169}"/>
    <hyperlink ref="K45:Z45" r:id="rId3" display="https://www.vertex42.com/calendars/" xr:uid="{3C07EC1D-45EA-47D7-970E-A7B2B46F628F}"/>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47397-CEE3-4002-9006-0761AC9730F9}">
  <sheetPr>
    <pageSetUpPr fitToPage="1"/>
  </sheetPr>
  <dimension ref="A1:AA45"/>
  <sheetViews>
    <sheetView showGridLines="0" workbookViewId="0">
      <selection activeCell="AE42" sqref="AE42"/>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47">
        <f>DATE('1 (2)'!AD18,'1 (2)'!AD20+6,1)</f>
        <v>45108</v>
      </c>
      <c r="B1" s="47"/>
      <c r="C1" s="47"/>
      <c r="D1" s="47"/>
      <c r="E1" s="47"/>
      <c r="F1" s="47"/>
      <c r="G1" s="47"/>
      <c r="H1" s="47"/>
      <c r="I1" s="11"/>
      <c r="J1" s="11"/>
      <c r="K1" s="48">
        <f>DATE(YEAR(A1),MONTH(A1)-1,1)</f>
        <v>45078</v>
      </c>
      <c r="L1" s="48"/>
      <c r="M1" s="48"/>
      <c r="N1" s="48"/>
      <c r="O1" s="48"/>
      <c r="P1" s="48"/>
      <c r="Q1" s="48"/>
      <c r="S1" s="48">
        <f>DATE(YEAR(A1),MONTH(A1)+1,1)</f>
        <v>45139</v>
      </c>
      <c r="T1" s="48"/>
      <c r="U1" s="48"/>
      <c r="V1" s="48"/>
      <c r="W1" s="48"/>
      <c r="X1" s="48"/>
      <c r="Y1" s="48"/>
    </row>
    <row r="2" spans="1:27" s="3" customFormat="1" ht="11.25" customHeight="1">
      <c r="A2" s="47"/>
      <c r="B2" s="47"/>
      <c r="C2" s="47"/>
      <c r="D2" s="47"/>
      <c r="E2" s="47"/>
      <c r="F2" s="47"/>
      <c r="G2" s="47"/>
      <c r="H2" s="47"/>
      <c r="I2" s="11"/>
      <c r="J2" s="11"/>
      <c r="K2" s="21" t="str">
        <f>INDEX({"S";"M";"T";"W";"T";"F";"S"},1+MOD(sample_start_day+1-2,7))</f>
        <v>S</v>
      </c>
      <c r="L2" s="21" t="str">
        <f>INDEX({"S";"M";"T";"W";"T";"F";"S"},1+MOD(sample_start_day+2-2,7))</f>
        <v>M</v>
      </c>
      <c r="M2" s="21" t="str">
        <f>INDEX({"S";"M";"T";"W";"T";"F";"S"},1+MOD(sample_start_day+3-2,7))</f>
        <v>T</v>
      </c>
      <c r="N2" s="21" t="str">
        <f>INDEX({"S";"M";"T";"W";"T";"F";"S"},1+MOD(sample_start_day+4-2,7))</f>
        <v>W</v>
      </c>
      <c r="O2" s="21" t="str">
        <f>INDEX({"S";"M";"T";"W";"T";"F";"S"},1+MOD(sample_start_day+5-2,7))</f>
        <v>T</v>
      </c>
      <c r="P2" s="21" t="str">
        <f>INDEX({"S";"M";"T";"W";"T";"F";"S"},1+MOD(sample_start_day+6-2,7))</f>
        <v>F</v>
      </c>
      <c r="Q2" s="21" t="str">
        <f>INDEX({"S";"M";"T";"W";"T";"F";"S"},1+MOD(sample_start_day+7-2,7))</f>
        <v>S</v>
      </c>
      <c r="S2" s="21" t="str">
        <f>INDEX({"S";"M";"T";"W";"T";"F";"S"},1+MOD(sample_start_day+1-2,7))</f>
        <v>S</v>
      </c>
      <c r="T2" s="21" t="str">
        <f>INDEX({"S";"M";"T";"W";"T";"F";"S"},1+MOD(sample_start_day+2-2,7))</f>
        <v>M</v>
      </c>
      <c r="U2" s="21" t="str">
        <f>INDEX({"S";"M";"T";"W";"T";"F";"S"},1+MOD(sample_start_day+3-2,7))</f>
        <v>T</v>
      </c>
      <c r="V2" s="21" t="str">
        <f>INDEX({"S";"M";"T";"W";"T";"F";"S"},1+MOD(sample_start_day+4-2,7))</f>
        <v>W</v>
      </c>
      <c r="W2" s="21" t="str">
        <f>INDEX({"S";"M";"T";"W";"T";"F";"S"},1+MOD(sample_start_day+5-2,7))</f>
        <v>T</v>
      </c>
      <c r="X2" s="21" t="str">
        <f>INDEX({"S";"M";"T";"W";"T";"F";"S"},1+MOD(sample_start_day+6-2,7))</f>
        <v>F</v>
      </c>
      <c r="Y2" s="21" t="str">
        <f>INDEX({"S";"M";"T";"W";"T";"F";"S"},1+MOD(sample_start_day+7-2,7))</f>
        <v>S</v>
      </c>
    </row>
    <row r="3" spans="1:27" s="4" customFormat="1" ht="9" customHeight="1">
      <c r="A3" s="47"/>
      <c r="B3" s="47"/>
      <c r="C3" s="47"/>
      <c r="D3" s="47"/>
      <c r="E3" s="47"/>
      <c r="F3" s="47"/>
      <c r="G3" s="47"/>
      <c r="H3" s="47"/>
      <c r="I3" s="11"/>
      <c r="J3" s="11"/>
      <c r="K3" s="22" t="str">
        <f t="shared" ref="K3:Q8" si="0">IF(MONTH($K$1)&lt;&gt;MONTH($K$1-(WEEKDAY($K$1,1)-(sample_start_day-1))-IF((WEEKDAY($K$1,1)-(sample_start_day-1))&lt;=0,7,0)+(ROW(K3)-ROW($K$3))*7+(COLUMN(K3)-COLUMN($K$3)+1)),"",$K$1-(WEEKDAY($K$1,1)-(sample_start_day-1))-IF((WEEKDAY($K$1,1)-(sample_start_day-1))&lt;=0,7,0)+(ROW(K3)-ROW($K$3))*7+(COLUMN(K3)-COLUMN($K$3)+1))</f>
        <v/>
      </c>
      <c r="L3" s="22" t="str">
        <f t="shared" si="0"/>
        <v/>
      </c>
      <c r="M3" s="22" t="str">
        <f t="shared" si="0"/>
        <v/>
      </c>
      <c r="N3" s="22" t="str">
        <f t="shared" si="0"/>
        <v/>
      </c>
      <c r="O3" s="22">
        <f t="shared" si="0"/>
        <v>45078</v>
      </c>
      <c r="P3" s="22">
        <f t="shared" si="0"/>
        <v>45079</v>
      </c>
      <c r="Q3" s="22">
        <f t="shared" si="0"/>
        <v>45080</v>
      </c>
      <c r="R3" s="3"/>
      <c r="S3" s="22" t="str">
        <f t="shared" ref="S3:Y8" si="1">IF(MONTH($S$1)&lt;&gt;MONTH($S$1-(WEEKDAY($S$1,1)-(sample_start_day-1))-IF((WEEKDAY($S$1,1)-(sample_start_day-1))&lt;=0,7,0)+(ROW(S3)-ROW($S$3))*7+(COLUMN(S3)-COLUMN($S$3)+1)),"",$S$1-(WEEKDAY($S$1,1)-(sample_start_day-1))-IF((WEEKDAY($S$1,1)-(sample_start_day-1))&lt;=0,7,0)+(ROW(S3)-ROW($S$3))*7+(COLUMN(S3)-COLUMN($S$3)+1))</f>
        <v/>
      </c>
      <c r="T3" s="22" t="str">
        <f t="shared" si="1"/>
        <v/>
      </c>
      <c r="U3" s="22">
        <f t="shared" si="1"/>
        <v>45139</v>
      </c>
      <c r="V3" s="22">
        <f t="shared" si="1"/>
        <v>45140</v>
      </c>
      <c r="W3" s="22">
        <f t="shared" si="1"/>
        <v>45141</v>
      </c>
      <c r="X3" s="22">
        <f t="shared" si="1"/>
        <v>45142</v>
      </c>
      <c r="Y3" s="22">
        <f t="shared" si="1"/>
        <v>45143</v>
      </c>
    </row>
    <row r="4" spans="1:27" s="4" customFormat="1" ht="9" customHeight="1">
      <c r="A4" s="47"/>
      <c r="B4" s="47"/>
      <c r="C4" s="47"/>
      <c r="D4" s="47"/>
      <c r="E4" s="47"/>
      <c r="F4" s="47"/>
      <c r="G4" s="47"/>
      <c r="H4" s="47"/>
      <c r="I4" s="11"/>
      <c r="J4" s="11"/>
      <c r="K4" s="22">
        <f t="shared" si="0"/>
        <v>45081</v>
      </c>
      <c r="L4" s="22">
        <f t="shared" si="0"/>
        <v>45082</v>
      </c>
      <c r="M4" s="22">
        <f t="shared" si="0"/>
        <v>45083</v>
      </c>
      <c r="N4" s="22">
        <f t="shared" si="0"/>
        <v>45084</v>
      </c>
      <c r="O4" s="22">
        <f t="shared" si="0"/>
        <v>45085</v>
      </c>
      <c r="P4" s="22">
        <f t="shared" si="0"/>
        <v>45086</v>
      </c>
      <c r="Q4" s="22">
        <f t="shared" si="0"/>
        <v>45087</v>
      </c>
      <c r="R4" s="3"/>
      <c r="S4" s="22">
        <f t="shared" si="1"/>
        <v>45144</v>
      </c>
      <c r="T4" s="22">
        <f t="shared" si="1"/>
        <v>45145</v>
      </c>
      <c r="U4" s="22">
        <f t="shared" si="1"/>
        <v>45146</v>
      </c>
      <c r="V4" s="22">
        <f t="shared" si="1"/>
        <v>45147</v>
      </c>
      <c r="W4" s="22">
        <f t="shared" si="1"/>
        <v>45148</v>
      </c>
      <c r="X4" s="22">
        <f t="shared" si="1"/>
        <v>45149</v>
      </c>
      <c r="Y4" s="22">
        <f t="shared" si="1"/>
        <v>45150</v>
      </c>
    </row>
    <row r="5" spans="1:27" s="4" customFormat="1" ht="9" customHeight="1">
      <c r="A5" s="47"/>
      <c r="B5" s="47"/>
      <c r="C5" s="47"/>
      <c r="D5" s="47"/>
      <c r="E5" s="47"/>
      <c r="F5" s="47"/>
      <c r="G5" s="47"/>
      <c r="H5" s="47"/>
      <c r="I5" s="11"/>
      <c r="J5" s="11"/>
      <c r="K5" s="22">
        <f t="shared" si="0"/>
        <v>45088</v>
      </c>
      <c r="L5" s="22">
        <f t="shared" si="0"/>
        <v>45089</v>
      </c>
      <c r="M5" s="22">
        <f t="shared" si="0"/>
        <v>45090</v>
      </c>
      <c r="N5" s="22">
        <f t="shared" si="0"/>
        <v>45091</v>
      </c>
      <c r="O5" s="22">
        <f t="shared" si="0"/>
        <v>45092</v>
      </c>
      <c r="P5" s="22">
        <f t="shared" si="0"/>
        <v>45093</v>
      </c>
      <c r="Q5" s="22">
        <f t="shared" si="0"/>
        <v>45094</v>
      </c>
      <c r="R5" s="3"/>
      <c r="S5" s="22">
        <f t="shared" si="1"/>
        <v>45151</v>
      </c>
      <c r="T5" s="22">
        <f t="shared" si="1"/>
        <v>45152</v>
      </c>
      <c r="U5" s="22">
        <f t="shared" si="1"/>
        <v>45153</v>
      </c>
      <c r="V5" s="22">
        <f t="shared" si="1"/>
        <v>45154</v>
      </c>
      <c r="W5" s="22">
        <f t="shared" si="1"/>
        <v>45155</v>
      </c>
      <c r="X5" s="22">
        <f t="shared" si="1"/>
        <v>45156</v>
      </c>
      <c r="Y5" s="22">
        <f t="shared" si="1"/>
        <v>45157</v>
      </c>
    </row>
    <row r="6" spans="1:27" s="4" customFormat="1" ht="9" customHeight="1">
      <c r="A6" s="47"/>
      <c r="B6" s="47"/>
      <c r="C6" s="47"/>
      <c r="D6" s="47"/>
      <c r="E6" s="47"/>
      <c r="F6" s="47"/>
      <c r="G6" s="47"/>
      <c r="H6" s="47"/>
      <c r="I6" s="11"/>
      <c r="J6" s="11"/>
      <c r="K6" s="22">
        <f t="shared" si="0"/>
        <v>45095</v>
      </c>
      <c r="L6" s="22">
        <f t="shared" si="0"/>
        <v>45096</v>
      </c>
      <c r="M6" s="22">
        <f t="shared" si="0"/>
        <v>45097</v>
      </c>
      <c r="N6" s="22">
        <f t="shared" si="0"/>
        <v>45098</v>
      </c>
      <c r="O6" s="22">
        <f t="shared" si="0"/>
        <v>45099</v>
      </c>
      <c r="P6" s="22">
        <f t="shared" si="0"/>
        <v>45100</v>
      </c>
      <c r="Q6" s="22">
        <f t="shared" si="0"/>
        <v>45101</v>
      </c>
      <c r="R6" s="3"/>
      <c r="S6" s="22">
        <f t="shared" si="1"/>
        <v>45158</v>
      </c>
      <c r="T6" s="22">
        <f t="shared" si="1"/>
        <v>45159</v>
      </c>
      <c r="U6" s="22">
        <f t="shared" si="1"/>
        <v>45160</v>
      </c>
      <c r="V6" s="22">
        <f t="shared" si="1"/>
        <v>45161</v>
      </c>
      <c r="W6" s="22">
        <f t="shared" si="1"/>
        <v>45162</v>
      </c>
      <c r="X6" s="22">
        <f t="shared" si="1"/>
        <v>45163</v>
      </c>
      <c r="Y6" s="22">
        <f t="shared" si="1"/>
        <v>45164</v>
      </c>
    </row>
    <row r="7" spans="1:27" s="4" customFormat="1" ht="9" customHeight="1">
      <c r="A7" s="47"/>
      <c r="B7" s="47"/>
      <c r="C7" s="47"/>
      <c r="D7" s="47"/>
      <c r="E7" s="47"/>
      <c r="F7" s="47"/>
      <c r="G7" s="47"/>
      <c r="H7" s="47"/>
      <c r="I7" s="11"/>
      <c r="J7" s="11"/>
      <c r="K7" s="22">
        <f t="shared" si="0"/>
        <v>45102</v>
      </c>
      <c r="L7" s="22">
        <f t="shared" si="0"/>
        <v>45103</v>
      </c>
      <c r="M7" s="22">
        <f t="shared" si="0"/>
        <v>45104</v>
      </c>
      <c r="N7" s="22">
        <f t="shared" si="0"/>
        <v>45105</v>
      </c>
      <c r="O7" s="22">
        <f t="shared" si="0"/>
        <v>45106</v>
      </c>
      <c r="P7" s="22">
        <f t="shared" si="0"/>
        <v>45107</v>
      </c>
      <c r="Q7" s="22" t="str">
        <f t="shared" si="0"/>
        <v/>
      </c>
      <c r="R7" s="3"/>
      <c r="S7" s="22">
        <f t="shared" si="1"/>
        <v>45165</v>
      </c>
      <c r="T7" s="22">
        <f t="shared" si="1"/>
        <v>45166</v>
      </c>
      <c r="U7" s="22">
        <f t="shared" si="1"/>
        <v>45167</v>
      </c>
      <c r="V7" s="22">
        <f t="shared" si="1"/>
        <v>45168</v>
      </c>
      <c r="W7" s="22">
        <f t="shared" si="1"/>
        <v>45169</v>
      </c>
      <c r="X7" s="22" t="str">
        <f t="shared" si="1"/>
        <v/>
      </c>
      <c r="Y7" s="22" t="str">
        <f t="shared" si="1"/>
        <v/>
      </c>
    </row>
    <row r="8" spans="1:27"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c r="A9" s="49">
        <f>A10</f>
        <v>45102</v>
      </c>
      <c r="B9" s="50"/>
      <c r="C9" s="50">
        <f>C10</f>
        <v>45103</v>
      </c>
      <c r="D9" s="50"/>
      <c r="E9" s="50">
        <f>E10</f>
        <v>45104</v>
      </c>
      <c r="F9" s="50"/>
      <c r="G9" s="50">
        <f>G10</f>
        <v>45105</v>
      </c>
      <c r="H9" s="50"/>
      <c r="I9" s="50">
        <f>I10</f>
        <v>45106</v>
      </c>
      <c r="J9" s="50"/>
      <c r="K9" s="50">
        <f>K10</f>
        <v>45107</v>
      </c>
      <c r="L9" s="50"/>
      <c r="M9" s="50"/>
      <c r="N9" s="50"/>
      <c r="O9" s="50"/>
      <c r="P9" s="50"/>
      <c r="Q9" s="50"/>
      <c r="R9" s="50"/>
      <c r="S9" s="50">
        <f>S10</f>
        <v>45108</v>
      </c>
      <c r="T9" s="50"/>
      <c r="U9" s="50"/>
      <c r="V9" s="50"/>
      <c r="W9" s="50"/>
      <c r="X9" s="50"/>
      <c r="Y9" s="50"/>
      <c r="Z9" s="51"/>
    </row>
    <row r="10" spans="1:27" s="1" customFormat="1" ht="18.75">
      <c r="A10" s="14">
        <f>$A$1-(WEEKDAY($A$1,1)-(sample_start_day-1))-IF((WEEKDAY($A$1,1)-(sample_start_day-1))&lt;=0,7,0)+1</f>
        <v>45102</v>
      </c>
      <c r="B10" s="15"/>
      <c r="C10" s="12">
        <f>A10+1</f>
        <v>45103</v>
      </c>
      <c r="D10" s="13"/>
      <c r="E10" s="12">
        <f>C10+1</f>
        <v>45104</v>
      </c>
      <c r="F10" s="13"/>
      <c r="G10" s="12">
        <f>E10+1</f>
        <v>45105</v>
      </c>
      <c r="H10" s="13"/>
      <c r="I10" s="12">
        <f>G10+1</f>
        <v>45106</v>
      </c>
      <c r="J10" s="13"/>
      <c r="K10" s="58">
        <f>I10+1</f>
        <v>45107</v>
      </c>
      <c r="L10" s="59"/>
      <c r="M10" s="60"/>
      <c r="N10" s="60"/>
      <c r="O10" s="60"/>
      <c r="P10" s="60"/>
      <c r="Q10" s="60"/>
      <c r="R10" s="61"/>
      <c r="S10" s="62">
        <f>K10+1</f>
        <v>45108</v>
      </c>
      <c r="T10" s="63"/>
      <c r="U10" s="64"/>
      <c r="V10" s="64"/>
      <c r="W10" s="64"/>
      <c r="X10" s="64"/>
      <c r="Y10" s="64"/>
      <c r="Z10" s="65"/>
    </row>
    <row r="11" spans="1:27"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27"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row>
    <row r="13" spans="1:27"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27"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row>
    <row r="15" spans="1:27"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row>
    <row r="16" spans="1:27" s="1" customFormat="1" ht="18.75">
      <c r="A16" s="14">
        <f>S10+1</f>
        <v>45109</v>
      </c>
      <c r="B16" s="15"/>
      <c r="C16" s="12">
        <f>A16+1</f>
        <v>45110</v>
      </c>
      <c r="D16" s="13"/>
      <c r="E16" s="12">
        <f>C16+1</f>
        <v>45111</v>
      </c>
      <c r="F16" s="13"/>
      <c r="G16" s="12">
        <f>E16+1</f>
        <v>45112</v>
      </c>
      <c r="H16" s="13"/>
      <c r="I16" s="12">
        <f>G16+1</f>
        <v>45113</v>
      </c>
      <c r="J16" s="13"/>
      <c r="K16" s="58">
        <f>I16+1</f>
        <v>45114</v>
      </c>
      <c r="L16" s="59"/>
      <c r="M16" s="60"/>
      <c r="N16" s="60"/>
      <c r="O16" s="60"/>
      <c r="P16" s="60"/>
      <c r="Q16" s="60"/>
      <c r="R16" s="61"/>
      <c r="S16" s="62">
        <f>K16+1</f>
        <v>45115</v>
      </c>
      <c r="T16" s="63"/>
      <c r="U16" s="64"/>
      <c r="V16" s="64"/>
      <c r="W16" s="64"/>
      <c r="X16" s="64"/>
      <c r="Y16" s="64"/>
      <c r="Z16" s="65"/>
    </row>
    <row r="17" spans="1:27" s="1" customFormat="1">
      <c r="A17" s="52"/>
      <c r="B17" s="53"/>
      <c r="C17" s="55"/>
      <c r="D17" s="56"/>
      <c r="E17" s="55"/>
      <c r="F17" s="56"/>
      <c r="G17" s="55"/>
      <c r="H17" s="56"/>
      <c r="I17" s="55"/>
      <c r="J17" s="56"/>
      <c r="K17" s="55"/>
      <c r="L17" s="57"/>
      <c r="M17" s="57"/>
      <c r="N17" s="57"/>
      <c r="O17" s="57"/>
      <c r="P17" s="57"/>
      <c r="Q17" s="57"/>
      <c r="R17" s="56"/>
      <c r="S17" s="52"/>
      <c r="T17" s="53"/>
      <c r="U17" s="53"/>
      <c r="V17" s="53"/>
      <c r="W17" s="53"/>
      <c r="X17" s="53"/>
      <c r="Y17" s="53"/>
      <c r="Z17" s="54"/>
    </row>
    <row r="18" spans="1:27" s="1" customFormat="1">
      <c r="A18" s="52"/>
      <c r="B18" s="53"/>
      <c r="C18" s="55"/>
      <c r="D18" s="56"/>
      <c r="E18" s="55"/>
      <c r="F18" s="56"/>
      <c r="G18" s="55"/>
      <c r="H18" s="56"/>
      <c r="I18" s="55"/>
      <c r="J18" s="56"/>
      <c r="K18" s="55"/>
      <c r="L18" s="57"/>
      <c r="M18" s="57"/>
      <c r="N18" s="57"/>
      <c r="O18" s="57"/>
      <c r="P18" s="57"/>
      <c r="Q18" s="57"/>
      <c r="R18" s="56"/>
      <c r="S18" s="52"/>
      <c r="T18" s="53"/>
      <c r="U18" s="53"/>
      <c r="V18" s="53"/>
      <c r="W18" s="53"/>
      <c r="X18" s="53"/>
      <c r="Y18" s="53"/>
      <c r="Z18" s="54"/>
    </row>
    <row r="19" spans="1:27" s="1" customFormat="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row>
    <row r="20" spans="1:27"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row>
    <row r="21" spans="1:27"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row>
    <row r="22" spans="1:27" s="1" customFormat="1" ht="18.75">
      <c r="A22" s="14">
        <f>S16+1</f>
        <v>45116</v>
      </c>
      <c r="B22" s="15"/>
      <c r="C22" s="12">
        <f>A22+1</f>
        <v>45117</v>
      </c>
      <c r="D22" s="13"/>
      <c r="E22" s="12">
        <f>C22+1</f>
        <v>45118</v>
      </c>
      <c r="F22" s="13"/>
      <c r="G22" s="12">
        <f>E22+1</f>
        <v>45119</v>
      </c>
      <c r="H22" s="13"/>
      <c r="I22" s="12">
        <f>G22+1</f>
        <v>45120</v>
      </c>
      <c r="J22" s="13"/>
      <c r="K22" s="58">
        <f>I22+1</f>
        <v>45121</v>
      </c>
      <c r="L22" s="59"/>
      <c r="M22" s="60"/>
      <c r="N22" s="60"/>
      <c r="O22" s="60"/>
      <c r="P22" s="60"/>
      <c r="Q22" s="60"/>
      <c r="R22" s="61"/>
      <c r="S22" s="62">
        <f>K22+1</f>
        <v>45122</v>
      </c>
      <c r="T22" s="63"/>
      <c r="U22" s="64"/>
      <c r="V22" s="64"/>
      <c r="W22" s="64"/>
      <c r="X22" s="64"/>
      <c r="Y22" s="64"/>
      <c r="Z22" s="65"/>
    </row>
    <row r="23" spans="1:27" s="1" customFormat="1">
      <c r="A23" s="52"/>
      <c r="B23" s="53"/>
      <c r="C23" s="55"/>
      <c r="D23" s="56"/>
      <c r="E23" s="55"/>
      <c r="F23" s="56"/>
      <c r="G23" s="55"/>
      <c r="H23" s="56"/>
      <c r="I23" s="55"/>
      <c r="J23" s="56"/>
      <c r="K23" s="55"/>
      <c r="L23" s="57"/>
      <c r="M23" s="57"/>
      <c r="N23" s="57"/>
      <c r="O23" s="57"/>
      <c r="P23" s="57"/>
      <c r="Q23" s="57"/>
      <c r="R23" s="56"/>
      <c r="S23" s="52"/>
      <c r="T23" s="53"/>
      <c r="U23" s="53"/>
      <c r="V23" s="53"/>
      <c r="W23" s="53"/>
      <c r="X23" s="53"/>
      <c r="Y23" s="53"/>
      <c r="Z23" s="54"/>
    </row>
    <row r="24" spans="1:27"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row>
    <row r="25" spans="1:27"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row>
    <row r="26" spans="1:27"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row>
    <row r="27" spans="1:27"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row>
    <row r="28" spans="1:27" s="1" customFormat="1" ht="18.75">
      <c r="A28" s="14">
        <f>S22+1</f>
        <v>45123</v>
      </c>
      <c r="B28" s="15"/>
      <c r="C28" s="12">
        <f>A28+1</f>
        <v>45124</v>
      </c>
      <c r="D28" s="13"/>
      <c r="E28" s="12">
        <f>C28+1</f>
        <v>45125</v>
      </c>
      <c r="F28" s="13"/>
      <c r="G28" s="12">
        <f>E28+1</f>
        <v>45126</v>
      </c>
      <c r="H28" s="13"/>
      <c r="I28" s="12">
        <f>G28+1</f>
        <v>45127</v>
      </c>
      <c r="J28" s="13"/>
      <c r="K28" s="58">
        <f>I28+1</f>
        <v>45128</v>
      </c>
      <c r="L28" s="59"/>
      <c r="M28" s="60"/>
      <c r="N28" s="60"/>
      <c r="O28" s="60"/>
      <c r="P28" s="60"/>
      <c r="Q28" s="60"/>
      <c r="R28" s="61"/>
      <c r="S28" s="62">
        <f>K28+1</f>
        <v>45129</v>
      </c>
      <c r="T28" s="63"/>
      <c r="U28" s="64"/>
      <c r="V28" s="64"/>
      <c r="W28" s="64"/>
      <c r="X28" s="64"/>
      <c r="Y28" s="64"/>
      <c r="Z28" s="65"/>
    </row>
    <row r="29" spans="1:27" s="1" customFormat="1">
      <c r="A29" s="52"/>
      <c r="B29" s="53"/>
      <c r="C29" s="55"/>
      <c r="D29" s="56"/>
      <c r="E29" s="55"/>
      <c r="F29" s="56"/>
      <c r="G29" s="55"/>
      <c r="H29" s="56"/>
      <c r="I29" s="55"/>
      <c r="J29" s="56"/>
      <c r="K29" s="55"/>
      <c r="L29" s="57"/>
      <c r="M29" s="57"/>
      <c r="N29" s="57"/>
      <c r="O29" s="57"/>
      <c r="P29" s="57"/>
      <c r="Q29" s="57"/>
      <c r="R29" s="56"/>
      <c r="S29" s="52"/>
      <c r="T29" s="53"/>
      <c r="U29" s="53"/>
      <c r="V29" s="53"/>
      <c r="W29" s="53"/>
      <c r="X29" s="53"/>
      <c r="Y29" s="53"/>
      <c r="Z29" s="54"/>
    </row>
    <row r="30" spans="1:27"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row>
    <row r="31" spans="1:27"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row>
    <row r="32" spans="1:27"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row>
    <row r="33" spans="1:27"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row>
    <row r="34" spans="1:27" s="1" customFormat="1" ht="18.75">
      <c r="A34" s="14">
        <f>S28+1</f>
        <v>45130</v>
      </c>
      <c r="B34" s="15"/>
      <c r="C34" s="12">
        <f>A34+1</f>
        <v>45131</v>
      </c>
      <c r="D34" s="13"/>
      <c r="E34" s="12">
        <f>C34+1</f>
        <v>45132</v>
      </c>
      <c r="F34" s="13"/>
      <c r="G34" s="12">
        <f>E34+1</f>
        <v>45133</v>
      </c>
      <c r="H34" s="13"/>
      <c r="I34" s="12">
        <f>G34+1</f>
        <v>45134</v>
      </c>
      <c r="J34" s="13"/>
      <c r="K34" s="58">
        <f>I34+1</f>
        <v>45135</v>
      </c>
      <c r="L34" s="59"/>
      <c r="M34" s="60"/>
      <c r="N34" s="60"/>
      <c r="O34" s="60"/>
      <c r="P34" s="60"/>
      <c r="Q34" s="60"/>
      <c r="R34" s="61"/>
      <c r="S34" s="62">
        <f>K34+1</f>
        <v>45136</v>
      </c>
      <c r="T34" s="63"/>
      <c r="U34" s="64"/>
      <c r="V34" s="64"/>
      <c r="W34" s="64"/>
      <c r="X34" s="64"/>
      <c r="Y34" s="64"/>
      <c r="Z34" s="65"/>
    </row>
    <row r="35" spans="1:27" s="1" customFormat="1">
      <c r="A35" s="52"/>
      <c r="B35" s="53"/>
      <c r="C35" s="55"/>
      <c r="D35" s="56"/>
      <c r="E35" s="55"/>
      <c r="F35" s="56"/>
      <c r="G35" s="55"/>
      <c r="H35" s="56"/>
      <c r="I35" s="55"/>
      <c r="J35" s="56"/>
      <c r="K35" s="55"/>
      <c r="L35" s="57"/>
      <c r="M35" s="57"/>
      <c r="N35" s="57"/>
      <c r="O35" s="57"/>
      <c r="P35" s="57"/>
      <c r="Q35" s="57"/>
      <c r="R35" s="56"/>
      <c r="S35" s="52"/>
      <c r="T35" s="53"/>
      <c r="U35" s="53"/>
      <c r="V35" s="53"/>
      <c r="W35" s="53"/>
      <c r="X35" s="53"/>
      <c r="Y35" s="53"/>
      <c r="Z35" s="54"/>
    </row>
    <row r="36" spans="1:27"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row>
    <row r="37" spans="1:27"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27"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27"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27" ht="18.75">
      <c r="A40" s="14">
        <f>S34+1</f>
        <v>45137</v>
      </c>
      <c r="B40" s="15"/>
      <c r="C40" s="12">
        <f>A40+1</f>
        <v>45138</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27">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27">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27">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27">
      <c r="A44" s="52"/>
      <c r="B44" s="53"/>
      <c r="C44" s="55"/>
      <c r="D44" s="56"/>
      <c r="E44" s="18"/>
      <c r="F44" s="6"/>
      <c r="G44" s="6"/>
      <c r="H44" s="6"/>
      <c r="I44" s="6"/>
      <c r="J44" s="6"/>
      <c r="K44" s="74" t="s">
        <v>16</v>
      </c>
      <c r="L44" s="74"/>
      <c r="M44" s="74"/>
      <c r="N44" s="74"/>
      <c r="O44" s="74"/>
      <c r="P44" s="74"/>
      <c r="Q44" s="74"/>
      <c r="R44" s="74"/>
      <c r="S44" s="74"/>
      <c r="T44" s="74"/>
      <c r="U44" s="74"/>
      <c r="V44" s="74"/>
      <c r="W44" s="74"/>
      <c r="X44" s="74"/>
      <c r="Y44" s="74"/>
      <c r="Z44" s="75"/>
    </row>
    <row r="45" spans="1:27" s="1" customFormat="1">
      <c r="A45" s="66"/>
      <c r="B45" s="67"/>
      <c r="C45" s="69"/>
      <c r="D45" s="70"/>
      <c r="E45" s="19"/>
      <c r="F45" s="20"/>
      <c r="G45" s="20"/>
      <c r="H45" s="20"/>
      <c r="I45" s="20"/>
      <c r="J45" s="20"/>
      <c r="K45" s="76" t="s">
        <v>1</v>
      </c>
      <c r="L45" s="76"/>
      <c r="M45" s="76"/>
      <c r="N45" s="76"/>
      <c r="O45" s="76"/>
      <c r="P45" s="76"/>
      <c r="Q45" s="76"/>
      <c r="R45" s="76"/>
      <c r="S45" s="76"/>
      <c r="T45" s="76"/>
      <c r="U45" s="76"/>
      <c r="V45" s="76"/>
      <c r="W45" s="76"/>
      <c r="X45" s="76"/>
      <c r="Y45" s="76"/>
      <c r="Z45" s="7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1" priority="3">
      <formula>MONTH(A10)&lt;&gt;MONTH($A$1)</formula>
    </cfRule>
    <cfRule type="expression" dxfId="70" priority="4">
      <formula>OR(WEEKDAY(A10,1)=1,WEEKDAY(A10,1)=7)</formula>
    </cfRule>
  </conditionalFormatting>
  <conditionalFormatting sqref="I10 I16 I22 I28 I34">
    <cfRule type="expression" dxfId="69" priority="1">
      <formula>MONTH(I10)&lt;&gt;MONTH($A$1)</formula>
    </cfRule>
    <cfRule type="expression" dxfId="68" priority="2">
      <formula>OR(WEEKDAY(I10,1)=1,WEEKDAY(I10,1)=7)</formula>
    </cfRule>
  </conditionalFormatting>
  <hyperlinks>
    <hyperlink ref="K45" r:id="rId1" xr:uid="{7F49EC76-4BFE-4A71-95A3-30E6188D44E3}"/>
    <hyperlink ref="K44:Z44" r:id="rId2" display="Calendar Templates by Vertex42" xr:uid="{A2E9E51B-484F-47FA-9E4E-2F6A1AB5B19F}"/>
    <hyperlink ref="K45:Z45" r:id="rId3" display="https://www.vertex42.com/calendars/" xr:uid="{9E5D9FF8-B3E7-48E1-B851-0358ED37C79E}"/>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40497-D7C6-4A21-B6E9-BAC000CC3646}">
  <sheetPr>
    <pageSetUpPr fitToPage="1"/>
  </sheetPr>
  <dimension ref="A1:AA45"/>
  <sheetViews>
    <sheetView showGridLines="0" workbookViewId="0">
      <selection activeCell="AE42" sqref="AE42"/>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47">
        <f>DATE('1 (2)'!AD18,'1 (2)'!AD20+7,1)</f>
        <v>45139</v>
      </c>
      <c r="B1" s="47"/>
      <c r="C1" s="47"/>
      <c r="D1" s="47"/>
      <c r="E1" s="47"/>
      <c r="F1" s="47"/>
      <c r="G1" s="47"/>
      <c r="H1" s="47"/>
      <c r="I1" s="11"/>
      <c r="J1" s="11"/>
      <c r="K1" s="48">
        <f>DATE(YEAR(A1),MONTH(A1)-1,1)</f>
        <v>45108</v>
      </c>
      <c r="L1" s="48"/>
      <c r="M1" s="48"/>
      <c r="N1" s="48"/>
      <c r="O1" s="48"/>
      <c r="P1" s="48"/>
      <c r="Q1" s="48"/>
      <c r="S1" s="48">
        <f>DATE(YEAR(A1),MONTH(A1)+1,1)</f>
        <v>45170</v>
      </c>
      <c r="T1" s="48"/>
      <c r="U1" s="48"/>
      <c r="V1" s="48"/>
      <c r="W1" s="48"/>
      <c r="X1" s="48"/>
      <c r="Y1" s="48"/>
    </row>
    <row r="2" spans="1:27" s="3" customFormat="1" ht="11.25" customHeight="1">
      <c r="A2" s="47"/>
      <c r="B2" s="47"/>
      <c r="C2" s="47"/>
      <c r="D2" s="47"/>
      <c r="E2" s="47"/>
      <c r="F2" s="47"/>
      <c r="G2" s="47"/>
      <c r="H2" s="47"/>
      <c r="I2" s="11"/>
      <c r="J2" s="11"/>
      <c r="K2" s="21" t="str">
        <f>INDEX({"S";"M";"T";"W";"T";"F";"S"},1+MOD(sample_start_day+1-2,7))</f>
        <v>S</v>
      </c>
      <c r="L2" s="21" t="str">
        <f>INDEX({"S";"M";"T";"W";"T";"F";"S"},1+MOD(sample_start_day+2-2,7))</f>
        <v>M</v>
      </c>
      <c r="M2" s="21" t="str">
        <f>INDEX({"S";"M";"T";"W";"T";"F";"S"},1+MOD(sample_start_day+3-2,7))</f>
        <v>T</v>
      </c>
      <c r="N2" s="21" t="str">
        <f>INDEX({"S";"M";"T";"W";"T";"F";"S"},1+MOD(sample_start_day+4-2,7))</f>
        <v>W</v>
      </c>
      <c r="O2" s="21" t="str">
        <f>INDEX({"S";"M";"T";"W";"T";"F";"S"},1+MOD(sample_start_day+5-2,7))</f>
        <v>T</v>
      </c>
      <c r="P2" s="21" t="str">
        <f>INDEX({"S";"M";"T";"W";"T";"F";"S"},1+MOD(sample_start_day+6-2,7))</f>
        <v>F</v>
      </c>
      <c r="Q2" s="21" t="str">
        <f>INDEX({"S";"M";"T";"W";"T";"F";"S"},1+MOD(sample_start_day+7-2,7))</f>
        <v>S</v>
      </c>
      <c r="S2" s="21" t="str">
        <f>INDEX({"S";"M";"T";"W";"T";"F";"S"},1+MOD(sample_start_day+1-2,7))</f>
        <v>S</v>
      </c>
      <c r="T2" s="21" t="str">
        <f>INDEX({"S";"M";"T";"W";"T";"F";"S"},1+MOD(sample_start_day+2-2,7))</f>
        <v>M</v>
      </c>
      <c r="U2" s="21" t="str">
        <f>INDEX({"S";"M";"T";"W";"T";"F";"S"},1+MOD(sample_start_day+3-2,7))</f>
        <v>T</v>
      </c>
      <c r="V2" s="21" t="str">
        <f>INDEX({"S";"M";"T";"W";"T";"F";"S"},1+MOD(sample_start_day+4-2,7))</f>
        <v>W</v>
      </c>
      <c r="W2" s="21" t="str">
        <f>INDEX({"S";"M";"T";"W";"T";"F";"S"},1+MOD(sample_start_day+5-2,7))</f>
        <v>T</v>
      </c>
      <c r="X2" s="21" t="str">
        <f>INDEX({"S";"M";"T";"W";"T";"F";"S"},1+MOD(sample_start_day+6-2,7))</f>
        <v>F</v>
      </c>
      <c r="Y2" s="21" t="str">
        <f>INDEX({"S";"M";"T";"W";"T";"F";"S"},1+MOD(sample_start_day+7-2,7))</f>
        <v>S</v>
      </c>
    </row>
    <row r="3" spans="1:27" s="4" customFormat="1" ht="9" customHeight="1">
      <c r="A3" s="47"/>
      <c r="B3" s="47"/>
      <c r="C3" s="47"/>
      <c r="D3" s="47"/>
      <c r="E3" s="47"/>
      <c r="F3" s="47"/>
      <c r="G3" s="47"/>
      <c r="H3" s="47"/>
      <c r="I3" s="11"/>
      <c r="J3" s="11"/>
      <c r="K3" s="22" t="str">
        <f t="shared" ref="K3:Q8" si="0">IF(MONTH($K$1)&lt;&gt;MONTH($K$1-(WEEKDAY($K$1,1)-(sample_start_day-1))-IF((WEEKDAY($K$1,1)-(sample_start_day-1))&lt;=0,7,0)+(ROW(K3)-ROW($K$3))*7+(COLUMN(K3)-COLUMN($K$3)+1)),"",$K$1-(WEEKDAY($K$1,1)-(sample_start_day-1))-IF((WEEKDAY($K$1,1)-(sample_start_day-1))&lt;=0,7,0)+(ROW(K3)-ROW($K$3))*7+(COLUMN(K3)-COLUMN($K$3)+1))</f>
        <v/>
      </c>
      <c r="L3" s="22" t="str">
        <f t="shared" si="0"/>
        <v/>
      </c>
      <c r="M3" s="22" t="str">
        <f t="shared" si="0"/>
        <v/>
      </c>
      <c r="N3" s="22" t="str">
        <f t="shared" si="0"/>
        <v/>
      </c>
      <c r="O3" s="22" t="str">
        <f t="shared" si="0"/>
        <v/>
      </c>
      <c r="P3" s="22" t="str">
        <f t="shared" si="0"/>
        <v/>
      </c>
      <c r="Q3" s="22">
        <f t="shared" si="0"/>
        <v>45108</v>
      </c>
      <c r="R3" s="3"/>
      <c r="S3" s="22" t="str">
        <f t="shared" ref="S3:Y8" si="1">IF(MONTH($S$1)&lt;&gt;MONTH($S$1-(WEEKDAY($S$1,1)-(sample_start_day-1))-IF((WEEKDAY($S$1,1)-(sample_start_day-1))&lt;=0,7,0)+(ROW(S3)-ROW($S$3))*7+(COLUMN(S3)-COLUMN($S$3)+1)),"",$S$1-(WEEKDAY($S$1,1)-(sample_start_day-1))-IF((WEEKDAY($S$1,1)-(sample_start_day-1))&lt;=0,7,0)+(ROW(S3)-ROW($S$3))*7+(COLUMN(S3)-COLUMN($S$3)+1))</f>
        <v/>
      </c>
      <c r="T3" s="22" t="str">
        <f t="shared" si="1"/>
        <v/>
      </c>
      <c r="U3" s="22" t="str">
        <f t="shared" si="1"/>
        <v/>
      </c>
      <c r="V3" s="22" t="str">
        <f t="shared" si="1"/>
        <v/>
      </c>
      <c r="W3" s="22" t="str">
        <f t="shared" si="1"/>
        <v/>
      </c>
      <c r="X3" s="22">
        <f t="shared" si="1"/>
        <v>45170</v>
      </c>
      <c r="Y3" s="22">
        <f t="shared" si="1"/>
        <v>45171</v>
      </c>
    </row>
    <row r="4" spans="1:27" s="4" customFormat="1" ht="9" customHeight="1">
      <c r="A4" s="47"/>
      <c r="B4" s="47"/>
      <c r="C4" s="47"/>
      <c r="D4" s="47"/>
      <c r="E4" s="47"/>
      <c r="F4" s="47"/>
      <c r="G4" s="47"/>
      <c r="H4" s="47"/>
      <c r="I4" s="11"/>
      <c r="J4" s="11"/>
      <c r="K4" s="22">
        <f t="shared" si="0"/>
        <v>45109</v>
      </c>
      <c r="L4" s="22">
        <f t="shared" si="0"/>
        <v>45110</v>
      </c>
      <c r="M4" s="22">
        <f t="shared" si="0"/>
        <v>45111</v>
      </c>
      <c r="N4" s="22">
        <f t="shared" si="0"/>
        <v>45112</v>
      </c>
      <c r="O4" s="22">
        <f t="shared" si="0"/>
        <v>45113</v>
      </c>
      <c r="P4" s="22">
        <f t="shared" si="0"/>
        <v>45114</v>
      </c>
      <c r="Q4" s="22">
        <f t="shared" si="0"/>
        <v>45115</v>
      </c>
      <c r="R4" s="3"/>
      <c r="S4" s="22">
        <f t="shared" si="1"/>
        <v>45172</v>
      </c>
      <c r="T4" s="22">
        <f t="shared" si="1"/>
        <v>45173</v>
      </c>
      <c r="U4" s="22">
        <f t="shared" si="1"/>
        <v>45174</v>
      </c>
      <c r="V4" s="22">
        <f t="shared" si="1"/>
        <v>45175</v>
      </c>
      <c r="W4" s="22">
        <f t="shared" si="1"/>
        <v>45176</v>
      </c>
      <c r="X4" s="22">
        <f t="shared" si="1"/>
        <v>45177</v>
      </c>
      <c r="Y4" s="22">
        <f t="shared" si="1"/>
        <v>45178</v>
      </c>
    </row>
    <row r="5" spans="1:27" s="4" customFormat="1" ht="9" customHeight="1">
      <c r="A5" s="47"/>
      <c r="B5" s="47"/>
      <c r="C5" s="47"/>
      <c r="D5" s="47"/>
      <c r="E5" s="47"/>
      <c r="F5" s="47"/>
      <c r="G5" s="47"/>
      <c r="H5" s="47"/>
      <c r="I5" s="11"/>
      <c r="J5" s="11"/>
      <c r="K5" s="22">
        <f t="shared" si="0"/>
        <v>45116</v>
      </c>
      <c r="L5" s="22">
        <f t="shared" si="0"/>
        <v>45117</v>
      </c>
      <c r="M5" s="22">
        <f t="shared" si="0"/>
        <v>45118</v>
      </c>
      <c r="N5" s="22">
        <f t="shared" si="0"/>
        <v>45119</v>
      </c>
      <c r="O5" s="22">
        <f t="shared" si="0"/>
        <v>45120</v>
      </c>
      <c r="P5" s="22">
        <f t="shared" si="0"/>
        <v>45121</v>
      </c>
      <c r="Q5" s="22">
        <f t="shared" si="0"/>
        <v>45122</v>
      </c>
      <c r="R5" s="3"/>
      <c r="S5" s="22">
        <f t="shared" si="1"/>
        <v>45179</v>
      </c>
      <c r="T5" s="22">
        <f t="shared" si="1"/>
        <v>45180</v>
      </c>
      <c r="U5" s="22">
        <f t="shared" si="1"/>
        <v>45181</v>
      </c>
      <c r="V5" s="22">
        <f t="shared" si="1"/>
        <v>45182</v>
      </c>
      <c r="W5" s="22">
        <f t="shared" si="1"/>
        <v>45183</v>
      </c>
      <c r="X5" s="22">
        <f t="shared" si="1"/>
        <v>45184</v>
      </c>
      <c r="Y5" s="22">
        <f t="shared" si="1"/>
        <v>45185</v>
      </c>
    </row>
    <row r="6" spans="1:27" s="4" customFormat="1" ht="9" customHeight="1">
      <c r="A6" s="47"/>
      <c r="B6" s="47"/>
      <c r="C6" s="47"/>
      <c r="D6" s="47"/>
      <c r="E6" s="47"/>
      <c r="F6" s="47"/>
      <c r="G6" s="47"/>
      <c r="H6" s="47"/>
      <c r="I6" s="11"/>
      <c r="J6" s="11"/>
      <c r="K6" s="22">
        <f t="shared" si="0"/>
        <v>45123</v>
      </c>
      <c r="L6" s="22">
        <f t="shared" si="0"/>
        <v>45124</v>
      </c>
      <c r="M6" s="22">
        <f t="shared" si="0"/>
        <v>45125</v>
      </c>
      <c r="N6" s="22">
        <f t="shared" si="0"/>
        <v>45126</v>
      </c>
      <c r="O6" s="22">
        <f t="shared" si="0"/>
        <v>45127</v>
      </c>
      <c r="P6" s="22">
        <f t="shared" si="0"/>
        <v>45128</v>
      </c>
      <c r="Q6" s="22">
        <f t="shared" si="0"/>
        <v>45129</v>
      </c>
      <c r="R6" s="3"/>
      <c r="S6" s="22">
        <f t="shared" si="1"/>
        <v>45186</v>
      </c>
      <c r="T6" s="22">
        <f t="shared" si="1"/>
        <v>45187</v>
      </c>
      <c r="U6" s="22">
        <f t="shared" si="1"/>
        <v>45188</v>
      </c>
      <c r="V6" s="22">
        <f t="shared" si="1"/>
        <v>45189</v>
      </c>
      <c r="W6" s="22">
        <f t="shared" si="1"/>
        <v>45190</v>
      </c>
      <c r="X6" s="22">
        <f t="shared" si="1"/>
        <v>45191</v>
      </c>
      <c r="Y6" s="22">
        <f t="shared" si="1"/>
        <v>45192</v>
      </c>
    </row>
    <row r="7" spans="1:27" s="4" customFormat="1" ht="9" customHeight="1">
      <c r="A7" s="47"/>
      <c r="B7" s="47"/>
      <c r="C7" s="47"/>
      <c r="D7" s="47"/>
      <c r="E7" s="47"/>
      <c r="F7" s="47"/>
      <c r="G7" s="47"/>
      <c r="H7" s="47"/>
      <c r="I7" s="11"/>
      <c r="J7" s="11"/>
      <c r="K7" s="22">
        <f t="shared" si="0"/>
        <v>45130</v>
      </c>
      <c r="L7" s="22">
        <f t="shared" si="0"/>
        <v>45131</v>
      </c>
      <c r="M7" s="22">
        <f t="shared" si="0"/>
        <v>45132</v>
      </c>
      <c r="N7" s="22">
        <f t="shared" si="0"/>
        <v>45133</v>
      </c>
      <c r="O7" s="22">
        <f t="shared" si="0"/>
        <v>45134</v>
      </c>
      <c r="P7" s="22">
        <f t="shared" si="0"/>
        <v>45135</v>
      </c>
      <c r="Q7" s="22">
        <f t="shared" si="0"/>
        <v>45136</v>
      </c>
      <c r="R7" s="3"/>
      <c r="S7" s="22">
        <f t="shared" si="1"/>
        <v>45193</v>
      </c>
      <c r="T7" s="22">
        <f t="shared" si="1"/>
        <v>45194</v>
      </c>
      <c r="U7" s="22">
        <f t="shared" si="1"/>
        <v>45195</v>
      </c>
      <c r="V7" s="22">
        <f t="shared" si="1"/>
        <v>45196</v>
      </c>
      <c r="W7" s="22">
        <f t="shared" si="1"/>
        <v>45197</v>
      </c>
      <c r="X7" s="22">
        <f t="shared" si="1"/>
        <v>45198</v>
      </c>
      <c r="Y7" s="22">
        <f t="shared" si="1"/>
        <v>45199</v>
      </c>
    </row>
    <row r="8" spans="1:27" s="5" customFormat="1" ht="9" customHeight="1">
      <c r="A8" s="26"/>
      <c r="B8" s="26"/>
      <c r="C8" s="26"/>
      <c r="D8" s="26"/>
      <c r="E8" s="26"/>
      <c r="F8" s="26"/>
      <c r="G8" s="26"/>
      <c r="H8" s="26"/>
      <c r="I8" s="25"/>
      <c r="J8" s="25"/>
      <c r="K8" s="22">
        <f t="shared" si="0"/>
        <v>45137</v>
      </c>
      <c r="L8" s="22">
        <f t="shared" si="0"/>
        <v>45138</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c r="A9" s="49">
        <f>A10</f>
        <v>45137</v>
      </c>
      <c r="B9" s="50"/>
      <c r="C9" s="50">
        <f>C10</f>
        <v>45138</v>
      </c>
      <c r="D9" s="50"/>
      <c r="E9" s="50">
        <f>E10</f>
        <v>45139</v>
      </c>
      <c r="F9" s="50"/>
      <c r="G9" s="50">
        <f>G10</f>
        <v>45140</v>
      </c>
      <c r="H9" s="50"/>
      <c r="I9" s="50">
        <f>I10</f>
        <v>45141</v>
      </c>
      <c r="J9" s="50"/>
      <c r="K9" s="50">
        <f>K10</f>
        <v>45142</v>
      </c>
      <c r="L9" s="50"/>
      <c r="M9" s="50"/>
      <c r="N9" s="50"/>
      <c r="O9" s="50"/>
      <c r="P9" s="50"/>
      <c r="Q9" s="50"/>
      <c r="R9" s="50"/>
      <c r="S9" s="50">
        <f>S10</f>
        <v>45143</v>
      </c>
      <c r="T9" s="50"/>
      <c r="U9" s="50"/>
      <c r="V9" s="50"/>
      <c r="W9" s="50"/>
      <c r="X9" s="50"/>
      <c r="Y9" s="50"/>
      <c r="Z9" s="51"/>
    </row>
    <row r="10" spans="1:27" s="1" customFormat="1" ht="18.75">
      <c r="A10" s="14">
        <f>$A$1-(WEEKDAY($A$1,1)-(sample_start_day-1))-IF((WEEKDAY($A$1,1)-(sample_start_day-1))&lt;=0,7,0)+1</f>
        <v>45137</v>
      </c>
      <c r="B10" s="15"/>
      <c r="C10" s="12">
        <f>A10+1</f>
        <v>45138</v>
      </c>
      <c r="D10" s="13"/>
      <c r="E10" s="12">
        <f>C10+1</f>
        <v>45139</v>
      </c>
      <c r="F10" s="13"/>
      <c r="G10" s="12">
        <f>E10+1</f>
        <v>45140</v>
      </c>
      <c r="H10" s="13"/>
      <c r="I10" s="12">
        <f>G10+1</f>
        <v>45141</v>
      </c>
      <c r="J10" s="13"/>
      <c r="K10" s="58">
        <f>I10+1</f>
        <v>45142</v>
      </c>
      <c r="L10" s="59"/>
      <c r="M10" s="60"/>
      <c r="N10" s="60"/>
      <c r="O10" s="60"/>
      <c r="P10" s="60"/>
      <c r="Q10" s="60"/>
      <c r="R10" s="61"/>
      <c r="S10" s="62">
        <f>K10+1</f>
        <v>45143</v>
      </c>
      <c r="T10" s="63"/>
      <c r="U10" s="64"/>
      <c r="V10" s="64"/>
      <c r="W10" s="64"/>
      <c r="X10" s="64"/>
      <c r="Y10" s="64"/>
      <c r="Z10" s="65"/>
    </row>
    <row r="11" spans="1:27"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27"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row>
    <row r="13" spans="1:27"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27"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row>
    <row r="15" spans="1:27"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row>
    <row r="16" spans="1:27" s="1" customFormat="1" ht="18.75">
      <c r="A16" s="14">
        <f>S10+1</f>
        <v>45144</v>
      </c>
      <c r="B16" s="15"/>
      <c r="C16" s="12">
        <f>A16+1</f>
        <v>45145</v>
      </c>
      <c r="D16" s="13"/>
      <c r="E16" s="12">
        <f>C16+1</f>
        <v>45146</v>
      </c>
      <c r="F16" s="13"/>
      <c r="G16" s="12">
        <f>E16+1</f>
        <v>45147</v>
      </c>
      <c r="H16" s="13"/>
      <c r="I16" s="12">
        <f>G16+1</f>
        <v>45148</v>
      </c>
      <c r="J16" s="13"/>
      <c r="K16" s="58">
        <f>I16+1</f>
        <v>45149</v>
      </c>
      <c r="L16" s="59"/>
      <c r="M16" s="60"/>
      <c r="N16" s="60"/>
      <c r="O16" s="60"/>
      <c r="P16" s="60"/>
      <c r="Q16" s="60"/>
      <c r="R16" s="61"/>
      <c r="S16" s="62">
        <f>K16+1</f>
        <v>45150</v>
      </c>
      <c r="T16" s="63"/>
      <c r="U16" s="64"/>
      <c r="V16" s="64"/>
      <c r="W16" s="64"/>
      <c r="X16" s="64"/>
      <c r="Y16" s="64"/>
      <c r="Z16" s="65"/>
    </row>
    <row r="17" spans="1:27" s="1" customFormat="1">
      <c r="A17" s="52"/>
      <c r="B17" s="53"/>
      <c r="C17" s="55"/>
      <c r="D17" s="56"/>
      <c r="E17" s="55"/>
      <c r="F17" s="56"/>
      <c r="G17" s="55"/>
      <c r="H17" s="56"/>
      <c r="I17" s="55"/>
      <c r="J17" s="56"/>
      <c r="K17" s="55"/>
      <c r="L17" s="57"/>
      <c r="M17" s="57"/>
      <c r="N17" s="57"/>
      <c r="O17" s="57"/>
      <c r="P17" s="57"/>
      <c r="Q17" s="57"/>
      <c r="R17" s="56"/>
      <c r="S17" s="52"/>
      <c r="T17" s="53"/>
      <c r="U17" s="53"/>
      <c r="V17" s="53"/>
      <c r="W17" s="53"/>
      <c r="X17" s="53"/>
      <c r="Y17" s="53"/>
      <c r="Z17" s="54"/>
    </row>
    <row r="18" spans="1:27" s="1" customFormat="1">
      <c r="A18" s="52"/>
      <c r="B18" s="53"/>
      <c r="C18" s="55"/>
      <c r="D18" s="56"/>
      <c r="E18" s="55"/>
      <c r="F18" s="56"/>
      <c r="G18" s="55"/>
      <c r="H18" s="56"/>
      <c r="I18" s="55"/>
      <c r="J18" s="56"/>
      <c r="K18" s="55"/>
      <c r="L18" s="57"/>
      <c r="M18" s="57"/>
      <c r="N18" s="57"/>
      <c r="O18" s="57"/>
      <c r="P18" s="57"/>
      <c r="Q18" s="57"/>
      <c r="R18" s="56"/>
      <c r="S18" s="52"/>
      <c r="T18" s="53"/>
      <c r="U18" s="53"/>
      <c r="V18" s="53"/>
      <c r="W18" s="53"/>
      <c r="X18" s="53"/>
      <c r="Y18" s="53"/>
      <c r="Z18" s="54"/>
    </row>
    <row r="19" spans="1:27" s="1" customFormat="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row>
    <row r="20" spans="1:27"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row>
    <row r="21" spans="1:27"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row>
    <row r="22" spans="1:27" s="1" customFormat="1" ht="18.75">
      <c r="A22" s="14">
        <f>S16+1</f>
        <v>45151</v>
      </c>
      <c r="B22" s="15"/>
      <c r="C22" s="12">
        <f>A22+1</f>
        <v>45152</v>
      </c>
      <c r="D22" s="13"/>
      <c r="E22" s="12">
        <f>C22+1</f>
        <v>45153</v>
      </c>
      <c r="F22" s="13"/>
      <c r="G22" s="12">
        <f>E22+1</f>
        <v>45154</v>
      </c>
      <c r="H22" s="13"/>
      <c r="I22" s="12">
        <f>G22+1</f>
        <v>45155</v>
      </c>
      <c r="J22" s="13"/>
      <c r="K22" s="58">
        <f>I22+1</f>
        <v>45156</v>
      </c>
      <c r="L22" s="59"/>
      <c r="M22" s="60"/>
      <c r="N22" s="60"/>
      <c r="O22" s="60"/>
      <c r="P22" s="60"/>
      <c r="Q22" s="60"/>
      <c r="R22" s="61"/>
      <c r="S22" s="62">
        <f>K22+1</f>
        <v>45157</v>
      </c>
      <c r="T22" s="63"/>
      <c r="U22" s="64"/>
      <c r="V22" s="64"/>
      <c r="W22" s="64"/>
      <c r="X22" s="64"/>
      <c r="Y22" s="64"/>
      <c r="Z22" s="65"/>
    </row>
    <row r="23" spans="1:27" s="1" customFormat="1">
      <c r="A23" s="52"/>
      <c r="B23" s="53"/>
      <c r="C23" s="55"/>
      <c r="D23" s="56"/>
      <c r="E23" s="55"/>
      <c r="F23" s="56"/>
      <c r="G23" s="55"/>
      <c r="H23" s="56"/>
      <c r="I23" s="55"/>
      <c r="J23" s="56"/>
      <c r="K23" s="55"/>
      <c r="L23" s="57"/>
      <c r="M23" s="57"/>
      <c r="N23" s="57"/>
      <c r="O23" s="57"/>
      <c r="P23" s="57"/>
      <c r="Q23" s="57"/>
      <c r="R23" s="56"/>
      <c r="S23" s="52"/>
      <c r="T23" s="53"/>
      <c r="U23" s="53"/>
      <c r="V23" s="53"/>
      <c r="W23" s="53"/>
      <c r="X23" s="53"/>
      <c r="Y23" s="53"/>
      <c r="Z23" s="54"/>
    </row>
    <row r="24" spans="1:27"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row>
    <row r="25" spans="1:27"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row>
    <row r="26" spans="1:27"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row>
    <row r="27" spans="1:27"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row>
    <row r="28" spans="1:27" s="1" customFormat="1" ht="18.75">
      <c r="A28" s="14">
        <f>S22+1</f>
        <v>45158</v>
      </c>
      <c r="B28" s="15"/>
      <c r="C28" s="12">
        <f>A28+1</f>
        <v>45159</v>
      </c>
      <c r="D28" s="13"/>
      <c r="E28" s="12">
        <f>C28+1</f>
        <v>45160</v>
      </c>
      <c r="F28" s="13"/>
      <c r="G28" s="12">
        <f>E28+1</f>
        <v>45161</v>
      </c>
      <c r="H28" s="13"/>
      <c r="I28" s="12">
        <f>G28+1</f>
        <v>45162</v>
      </c>
      <c r="J28" s="13"/>
      <c r="K28" s="58">
        <f>I28+1</f>
        <v>45163</v>
      </c>
      <c r="L28" s="59"/>
      <c r="M28" s="60"/>
      <c r="N28" s="60"/>
      <c r="O28" s="60"/>
      <c r="P28" s="60"/>
      <c r="Q28" s="60"/>
      <c r="R28" s="61"/>
      <c r="S28" s="62">
        <f>K28+1</f>
        <v>45164</v>
      </c>
      <c r="T28" s="63"/>
      <c r="U28" s="64"/>
      <c r="V28" s="64"/>
      <c r="W28" s="64"/>
      <c r="X28" s="64"/>
      <c r="Y28" s="64"/>
      <c r="Z28" s="65"/>
    </row>
    <row r="29" spans="1:27" s="1" customFormat="1">
      <c r="A29" s="52"/>
      <c r="B29" s="53"/>
      <c r="C29" s="55"/>
      <c r="D29" s="56"/>
      <c r="E29" s="55"/>
      <c r="F29" s="56"/>
      <c r="G29" s="55"/>
      <c r="H29" s="56"/>
      <c r="I29" s="55"/>
      <c r="J29" s="56"/>
      <c r="K29" s="55"/>
      <c r="L29" s="57"/>
      <c r="M29" s="57"/>
      <c r="N29" s="57"/>
      <c r="O29" s="57"/>
      <c r="P29" s="57"/>
      <c r="Q29" s="57"/>
      <c r="R29" s="56"/>
      <c r="S29" s="52"/>
      <c r="T29" s="53"/>
      <c r="U29" s="53"/>
      <c r="V29" s="53"/>
      <c r="W29" s="53"/>
      <c r="X29" s="53"/>
      <c r="Y29" s="53"/>
      <c r="Z29" s="54"/>
    </row>
    <row r="30" spans="1:27"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row>
    <row r="31" spans="1:27"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row>
    <row r="32" spans="1:27"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row>
    <row r="33" spans="1:27"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row>
    <row r="34" spans="1:27" s="1" customFormat="1" ht="18.75">
      <c r="A34" s="14">
        <f>S28+1</f>
        <v>45165</v>
      </c>
      <c r="B34" s="15"/>
      <c r="C34" s="12">
        <f>A34+1</f>
        <v>45166</v>
      </c>
      <c r="D34" s="13"/>
      <c r="E34" s="12">
        <f>C34+1</f>
        <v>45167</v>
      </c>
      <c r="F34" s="13"/>
      <c r="G34" s="12">
        <f>E34+1</f>
        <v>45168</v>
      </c>
      <c r="H34" s="13"/>
      <c r="I34" s="12">
        <f>G34+1</f>
        <v>45169</v>
      </c>
      <c r="J34" s="13"/>
      <c r="K34" s="58">
        <f>I34+1</f>
        <v>45170</v>
      </c>
      <c r="L34" s="59"/>
      <c r="M34" s="60"/>
      <c r="N34" s="60"/>
      <c r="O34" s="60"/>
      <c r="P34" s="60"/>
      <c r="Q34" s="60"/>
      <c r="R34" s="61"/>
      <c r="S34" s="62">
        <f>K34+1</f>
        <v>45171</v>
      </c>
      <c r="T34" s="63"/>
      <c r="U34" s="64"/>
      <c r="V34" s="64"/>
      <c r="W34" s="64"/>
      <c r="X34" s="64"/>
      <c r="Y34" s="64"/>
      <c r="Z34" s="65"/>
    </row>
    <row r="35" spans="1:27" s="1" customFormat="1">
      <c r="A35" s="52"/>
      <c r="B35" s="53"/>
      <c r="C35" s="55"/>
      <c r="D35" s="56"/>
      <c r="E35" s="55"/>
      <c r="F35" s="56"/>
      <c r="G35" s="55"/>
      <c r="H35" s="56"/>
      <c r="I35" s="55"/>
      <c r="J35" s="56"/>
      <c r="K35" s="55"/>
      <c r="L35" s="57"/>
      <c r="M35" s="57"/>
      <c r="N35" s="57"/>
      <c r="O35" s="57"/>
      <c r="P35" s="57"/>
      <c r="Q35" s="57"/>
      <c r="R35" s="56"/>
      <c r="S35" s="52"/>
      <c r="T35" s="53"/>
      <c r="U35" s="53"/>
      <c r="V35" s="53"/>
      <c r="W35" s="53"/>
      <c r="X35" s="53"/>
      <c r="Y35" s="53"/>
      <c r="Z35" s="54"/>
    </row>
    <row r="36" spans="1:27"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row>
    <row r="37" spans="1:27"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27"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27"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27" ht="18.75">
      <c r="A40" s="14">
        <f>S34+1</f>
        <v>45172</v>
      </c>
      <c r="B40" s="15"/>
      <c r="C40" s="12">
        <f>A40+1</f>
        <v>45173</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27">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27">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27">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27">
      <c r="A44" s="52"/>
      <c r="B44" s="53"/>
      <c r="C44" s="55"/>
      <c r="D44" s="56"/>
      <c r="E44" s="18"/>
      <c r="F44" s="6"/>
      <c r="G44" s="6"/>
      <c r="H44" s="6"/>
      <c r="I44" s="6"/>
      <c r="J44" s="6"/>
      <c r="K44" s="74" t="s">
        <v>16</v>
      </c>
      <c r="L44" s="74"/>
      <c r="M44" s="74"/>
      <c r="N44" s="74"/>
      <c r="O44" s="74"/>
      <c r="P44" s="74"/>
      <c r="Q44" s="74"/>
      <c r="R44" s="74"/>
      <c r="S44" s="74"/>
      <c r="T44" s="74"/>
      <c r="U44" s="74"/>
      <c r="V44" s="74"/>
      <c r="W44" s="74"/>
      <c r="X44" s="74"/>
      <c r="Y44" s="74"/>
      <c r="Z44" s="75"/>
    </row>
    <row r="45" spans="1:27" s="1" customFormat="1">
      <c r="A45" s="66"/>
      <c r="B45" s="67"/>
      <c r="C45" s="69"/>
      <c r="D45" s="70"/>
      <c r="E45" s="19"/>
      <c r="F45" s="20"/>
      <c r="G45" s="20"/>
      <c r="H45" s="20"/>
      <c r="I45" s="20"/>
      <c r="J45" s="20"/>
      <c r="K45" s="76" t="s">
        <v>1</v>
      </c>
      <c r="L45" s="76"/>
      <c r="M45" s="76"/>
      <c r="N45" s="76"/>
      <c r="O45" s="76"/>
      <c r="P45" s="76"/>
      <c r="Q45" s="76"/>
      <c r="R45" s="76"/>
      <c r="S45" s="76"/>
      <c r="T45" s="76"/>
      <c r="U45" s="76"/>
      <c r="V45" s="76"/>
      <c r="W45" s="76"/>
      <c r="X45" s="76"/>
      <c r="Y45" s="76"/>
      <c r="Z45" s="7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67" priority="3">
      <formula>MONTH(A10)&lt;&gt;MONTH($A$1)</formula>
    </cfRule>
    <cfRule type="expression" dxfId="66" priority="4">
      <formula>OR(WEEKDAY(A10,1)=1,WEEKDAY(A10,1)=7)</formula>
    </cfRule>
  </conditionalFormatting>
  <conditionalFormatting sqref="I10 I16 I22 I28 I34">
    <cfRule type="expression" dxfId="65" priority="1">
      <formula>MONTH(I10)&lt;&gt;MONTH($A$1)</formula>
    </cfRule>
    <cfRule type="expression" dxfId="64" priority="2">
      <formula>OR(WEEKDAY(I10,1)=1,WEEKDAY(I10,1)=7)</formula>
    </cfRule>
  </conditionalFormatting>
  <hyperlinks>
    <hyperlink ref="K45" r:id="rId1" xr:uid="{EA627114-1A3F-4962-A03F-4A2453406741}"/>
    <hyperlink ref="K44:Z44" r:id="rId2" display="Calendar Templates by Vertex42" xr:uid="{E490DEEB-0203-44F1-847A-023C7D0CABF8}"/>
    <hyperlink ref="K45:Z45" r:id="rId3" display="https://www.vertex42.com/calendars/" xr:uid="{D55FF2A8-890B-4CBA-972D-1A9ACE2F9030}"/>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362D4-9943-4206-90D9-EA299114FE5C}">
  <sheetPr>
    <pageSetUpPr fitToPage="1"/>
  </sheetPr>
  <dimension ref="A1:AA45"/>
  <sheetViews>
    <sheetView showGridLines="0" workbookViewId="0">
      <selection activeCell="AE42" sqref="AE42"/>
    </sheetView>
  </sheetViews>
  <sheetFormatPr defaultRowHeight="12.75"/>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c r="A1" s="47">
        <f>DATE('1 (2)'!AD18,'1 (2)'!AD20+8,1)</f>
        <v>45170</v>
      </c>
      <c r="B1" s="47"/>
      <c r="C1" s="47"/>
      <c r="D1" s="47"/>
      <c r="E1" s="47"/>
      <c r="F1" s="47"/>
      <c r="G1" s="47"/>
      <c r="H1" s="47"/>
      <c r="I1" s="11"/>
      <c r="J1" s="11"/>
      <c r="K1" s="48">
        <f>DATE(YEAR(A1),MONTH(A1)-1,1)</f>
        <v>45139</v>
      </c>
      <c r="L1" s="48"/>
      <c r="M1" s="48"/>
      <c r="N1" s="48"/>
      <c r="O1" s="48"/>
      <c r="P1" s="48"/>
      <c r="Q1" s="48"/>
      <c r="S1" s="48">
        <f>DATE(YEAR(A1),MONTH(A1)+1,1)</f>
        <v>45200</v>
      </c>
      <c r="T1" s="48"/>
      <c r="U1" s="48"/>
      <c r="V1" s="48"/>
      <c r="W1" s="48"/>
      <c r="X1" s="48"/>
      <c r="Y1" s="48"/>
    </row>
    <row r="2" spans="1:27" s="3" customFormat="1" ht="11.25" customHeight="1">
      <c r="A2" s="47"/>
      <c r="B2" s="47"/>
      <c r="C2" s="47"/>
      <c r="D2" s="47"/>
      <c r="E2" s="47"/>
      <c r="F2" s="47"/>
      <c r="G2" s="47"/>
      <c r="H2" s="47"/>
      <c r="I2" s="11"/>
      <c r="J2" s="11"/>
      <c r="K2" s="21" t="str">
        <f>INDEX({"S";"M";"T";"W";"T";"F";"S"},1+MOD(sample_start_day+1-2,7))</f>
        <v>S</v>
      </c>
      <c r="L2" s="21" t="str">
        <f>INDEX({"S";"M";"T";"W";"T";"F";"S"},1+MOD(sample_start_day+2-2,7))</f>
        <v>M</v>
      </c>
      <c r="M2" s="21" t="str">
        <f>INDEX({"S";"M";"T";"W";"T";"F";"S"},1+MOD(sample_start_day+3-2,7))</f>
        <v>T</v>
      </c>
      <c r="N2" s="21" t="str">
        <f>INDEX({"S";"M";"T";"W";"T";"F";"S"},1+MOD(sample_start_day+4-2,7))</f>
        <v>W</v>
      </c>
      <c r="O2" s="21" t="str">
        <f>INDEX({"S";"M";"T";"W";"T";"F";"S"},1+MOD(sample_start_day+5-2,7))</f>
        <v>T</v>
      </c>
      <c r="P2" s="21" t="str">
        <f>INDEX({"S";"M";"T";"W";"T";"F";"S"},1+MOD(sample_start_day+6-2,7))</f>
        <v>F</v>
      </c>
      <c r="Q2" s="21" t="str">
        <f>INDEX({"S";"M";"T";"W";"T";"F";"S"},1+MOD(sample_start_day+7-2,7))</f>
        <v>S</v>
      </c>
      <c r="S2" s="21" t="str">
        <f>INDEX({"S";"M";"T";"W";"T";"F";"S"},1+MOD(sample_start_day+1-2,7))</f>
        <v>S</v>
      </c>
      <c r="T2" s="21" t="str">
        <f>INDEX({"S";"M";"T";"W";"T";"F";"S"},1+MOD(sample_start_day+2-2,7))</f>
        <v>M</v>
      </c>
      <c r="U2" s="21" t="str">
        <f>INDEX({"S";"M";"T";"W";"T";"F";"S"},1+MOD(sample_start_day+3-2,7))</f>
        <v>T</v>
      </c>
      <c r="V2" s="21" t="str">
        <f>INDEX({"S";"M";"T";"W";"T";"F";"S"},1+MOD(sample_start_day+4-2,7))</f>
        <v>W</v>
      </c>
      <c r="W2" s="21" t="str">
        <f>INDEX({"S";"M";"T";"W";"T";"F";"S"},1+MOD(sample_start_day+5-2,7))</f>
        <v>T</v>
      </c>
      <c r="X2" s="21" t="str">
        <f>INDEX({"S";"M";"T";"W";"T";"F";"S"},1+MOD(sample_start_day+6-2,7))</f>
        <v>F</v>
      </c>
      <c r="Y2" s="21" t="str">
        <f>INDEX({"S";"M";"T";"W";"T";"F";"S"},1+MOD(sample_start_day+7-2,7))</f>
        <v>S</v>
      </c>
    </row>
    <row r="3" spans="1:27" s="4" customFormat="1" ht="9" customHeight="1">
      <c r="A3" s="47"/>
      <c r="B3" s="47"/>
      <c r="C3" s="47"/>
      <c r="D3" s="47"/>
      <c r="E3" s="47"/>
      <c r="F3" s="47"/>
      <c r="G3" s="47"/>
      <c r="H3" s="47"/>
      <c r="I3" s="11"/>
      <c r="J3" s="11"/>
      <c r="K3" s="22" t="str">
        <f t="shared" ref="K3:Q8" si="0">IF(MONTH($K$1)&lt;&gt;MONTH($K$1-(WEEKDAY($K$1,1)-(sample_start_day-1))-IF((WEEKDAY($K$1,1)-(sample_start_day-1))&lt;=0,7,0)+(ROW(K3)-ROW($K$3))*7+(COLUMN(K3)-COLUMN($K$3)+1)),"",$K$1-(WEEKDAY($K$1,1)-(sample_start_day-1))-IF((WEEKDAY($K$1,1)-(sample_start_day-1))&lt;=0,7,0)+(ROW(K3)-ROW($K$3))*7+(COLUMN(K3)-COLUMN($K$3)+1))</f>
        <v/>
      </c>
      <c r="L3" s="22" t="str">
        <f t="shared" si="0"/>
        <v/>
      </c>
      <c r="M3" s="22">
        <f t="shared" si="0"/>
        <v>45139</v>
      </c>
      <c r="N3" s="22">
        <f t="shared" si="0"/>
        <v>45140</v>
      </c>
      <c r="O3" s="22">
        <f t="shared" si="0"/>
        <v>45141</v>
      </c>
      <c r="P3" s="22">
        <f t="shared" si="0"/>
        <v>45142</v>
      </c>
      <c r="Q3" s="22">
        <f t="shared" si="0"/>
        <v>45143</v>
      </c>
      <c r="R3" s="3"/>
      <c r="S3" s="22">
        <f t="shared" ref="S3:Y8" si="1">IF(MONTH($S$1)&lt;&gt;MONTH($S$1-(WEEKDAY($S$1,1)-(sample_start_day-1))-IF((WEEKDAY($S$1,1)-(sample_start_day-1))&lt;=0,7,0)+(ROW(S3)-ROW($S$3))*7+(COLUMN(S3)-COLUMN($S$3)+1)),"",$S$1-(WEEKDAY($S$1,1)-(sample_start_day-1))-IF((WEEKDAY($S$1,1)-(sample_start_day-1))&lt;=0,7,0)+(ROW(S3)-ROW($S$3))*7+(COLUMN(S3)-COLUMN($S$3)+1))</f>
        <v>45200</v>
      </c>
      <c r="T3" s="22">
        <f t="shared" si="1"/>
        <v>45201</v>
      </c>
      <c r="U3" s="22">
        <f t="shared" si="1"/>
        <v>45202</v>
      </c>
      <c r="V3" s="22">
        <f t="shared" si="1"/>
        <v>45203</v>
      </c>
      <c r="W3" s="22">
        <f t="shared" si="1"/>
        <v>45204</v>
      </c>
      <c r="X3" s="22">
        <f t="shared" si="1"/>
        <v>45205</v>
      </c>
      <c r="Y3" s="22">
        <f t="shared" si="1"/>
        <v>45206</v>
      </c>
    </row>
    <row r="4" spans="1:27" s="4" customFormat="1" ht="9" customHeight="1">
      <c r="A4" s="47"/>
      <c r="B4" s="47"/>
      <c r="C4" s="47"/>
      <c r="D4" s="47"/>
      <c r="E4" s="47"/>
      <c r="F4" s="47"/>
      <c r="G4" s="47"/>
      <c r="H4" s="47"/>
      <c r="I4" s="11"/>
      <c r="J4" s="11"/>
      <c r="K4" s="22">
        <f t="shared" si="0"/>
        <v>45144</v>
      </c>
      <c r="L4" s="22">
        <f t="shared" si="0"/>
        <v>45145</v>
      </c>
      <c r="M4" s="22">
        <f t="shared" si="0"/>
        <v>45146</v>
      </c>
      <c r="N4" s="22">
        <f t="shared" si="0"/>
        <v>45147</v>
      </c>
      <c r="O4" s="22">
        <f t="shared" si="0"/>
        <v>45148</v>
      </c>
      <c r="P4" s="22">
        <f t="shared" si="0"/>
        <v>45149</v>
      </c>
      <c r="Q4" s="22">
        <f t="shared" si="0"/>
        <v>45150</v>
      </c>
      <c r="R4" s="3"/>
      <c r="S4" s="22">
        <f t="shared" si="1"/>
        <v>45207</v>
      </c>
      <c r="T4" s="22">
        <f t="shared" si="1"/>
        <v>45208</v>
      </c>
      <c r="U4" s="22">
        <f t="shared" si="1"/>
        <v>45209</v>
      </c>
      <c r="V4" s="22">
        <f t="shared" si="1"/>
        <v>45210</v>
      </c>
      <c r="W4" s="22">
        <f t="shared" si="1"/>
        <v>45211</v>
      </c>
      <c r="X4" s="22">
        <f t="shared" si="1"/>
        <v>45212</v>
      </c>
      <c r="Y4" s="22">
        <f t="shared" si="1"/>
        <v>45213</v>
      </c>
    </row>
    <row r="5" spans="1:27" s="4" customFormat="1" ht="9" customHeight="1">
      <c r="A5" s="47"/>
      <c r="B5" s="47"/>
      <c r="C5" s="47"/>
      <c r="D5" s="47"/>
      <c r="E5" s="47"/>
      <c r="F5" s="47"/>
      <c r="G5" s="47"/>
      <c r="H5" s="47"/>
      <c r="I5" s="11"/>
      <c r="J5" s="11"/>
      <c r="K5" s="22">
        <f t="shared" si="0"/>
        <v>45151</v>
      </c>
      <c r="L5" s="22">
        <f t="shared" si="0"/>
        <v>45152</v>
      </c>
      <c r="M5" s="22">
        <f t="shared" si="0"/>
        <v>45153</v>
      </c>
      <c r="N5" s="22">
        <f t="shared" si="0"/>
        <v>45154</v>
      </c>
      <c r="O5" s="22">
        <f t="shared" si="0"/>
        <v>45155</v>
      </c>
      <c r="P5" s="22">
        <f t="shared" si="0"/>
        <v>45156</v>
      </c>
      <c r="Q5" s="22">
        <f t="shared" si="0"/>
        <v>45157</v>
      </c>
      <c r="R5" s="3"/>
      <c r="S5" s="22">
        <f t="shared" si="1"/>
        <v>45214</v>
      </c>
      <c r="T5" s="22">
        <f t="shared" si="1"/>
        <v>45215</v>
      </c>
      <c r="U5" s="22">
        <f t="shared" si="1"/>
        <v>45216</v>
      </c>
      <c r="V5" s="22">
        <f t="shared" si="1"/>
        <v>45217</v>
      </c>
      <c r="W5" s="22">
        <f t="shared" si="1"/>
        <v>45218</v>
      </c>
      <c r="X5" s="22">
        <f t="shared" si="1"/>
        <v>45219</v>
      </c>
      <c r="Y5" s="22">
        <f t="shared" si="1"/>
        <v>45220</v>
      </c>
    </row>
    <row r="6" spans="1:27" s="4" customFormat="1" ht="9" customHeight="1">
      <c r="A6" s="47"/>
      <c r="B6" s="47"/>
      <c r="C6" s="47"/>
      <c r="D6" s="47"/>
      <c r="E6" s="47"/>
      <c r="F6" s="47"/>
      <c r="G6" s="47"/>
      <c r="H6" s="47"/>
      <c r="I6" s="11"/>
      <c r="J6" s="11"/>
      <c r="K6" s="22">
        <f t="shared" si="0"/>
        <v>45158</v>
      </c>
      <c r="L6" s="22">
        <f t="shared" si="0"/>
        <v>45159</v>
      </c>
      <c r="M6" s="22">
        <f t="shared" si="0"/>
        <v>45160</v>
      </c>
      <c r="N6" s="22">
        <f t="shared" si="0"/>
        <v>45161</v>
      </c>
      <c r="O6" s="22">
        <f t="shared" si="0"/>
        <v>45162</v>
      </c>
      <c r="P6" s="22">
        <f t="shared" si="0"/>
        <v>45163</v>
      </c>
      <c r="Q6" s="22">
        <f t="shared" si="0"/>
        <v>45164</v>
      </c>
      <c r="R6" s="3"/>
      <c r="S6" s="22">
        <f t="shared" si="1"/>
        <v>45221</v>
      </c>
      <c r="T6" s="22">
        <f t="shared" si="1"/>
        <v>45222</v>
      </c>
      <c r="U6" s="22">
        <f t="shared" si="1"/>
        <v>45223</v>
      </c>
      <c r="V6" s="22">
        <f t="shared" si="1"/>
        <v>45224</v>
      </c>
      <c r="W6" s="22">
        <f t="shared" si="1"/>
        <v>45225</v>
      </c>
      <c r="X6" s="22">
        <f t="shared" si="1"/>
        <v>45226</v>
      </c>
      <c r="Y6" s="22">
        <f t="shared" si="1"/>
        <v>45227</v>
      </c>
    </row>
    <row r="7" spans="1:27" s="4" customFormat="1" ht="9" customHeight="1">
      <c r="A7" s="47"/>
      <c r="B7" s="47"/>
      <c r="C7" s="47"/>
      <c r="D7" s="47"/>
      <c r="E7" s="47"/>
      <c r="F7" s="47"/>
      <c r="G7" s="47"/>
      <c r="H7" s="47"/>
      <c r="I7" s="11"/>
      <c r="J7" s="11"/>
      <c r="K7" s="22">
        <f t="shared" si="0"/>
        <v>45165</v>
      </c>
      <c r="L7" s="22">
        <f t="shared" si="0"/>
        <v>45166</v>
      </c>
      <c r="M7" s="22">
        <f t="shared" si="0"/>
        <v>45167</v>
      </c>
      <c r="N7" s="22">
        <f t="shared" si="0"/>
        <v>45168</v>
      </c>
      <c r="O7" s="22">
        <f t="shared" si="0"/>
        <v>45169</v>
      </c>
      <c r="P7" s="22" t="str">
        <f t="shared" si="0"/>
        <v/>
      </c>
      <c r="Q7" s="22" t="str">
        <f t="shared" si="0"/>
        <v/>
      </c>
      <c r="R7" s="3"/>
      <c r="S7" s="22">
        <f t="shared" si="1"/>
        <v>45228</v>
      </c>
      <c r="T7" s="22">
        <f t="shared" si="1"/>
        <v>45229</v>
      </c>
      <c r="U7" s="22">
        <f t="shared" si="1"/>
        <v>45230</v>
      </c>
      <c r="V7" s="22" t="str">
        <f t="shared" si="1"/>
        <v/>
      </c>
      <c r="W7" s="22" t="str">
        <f t="shared" si="1"/>
        <v/>
      </c>
      <c r="X7" s="22" t="str">
        <f t="shared" si="1"/>
        <v/>
      </c>
      <c r="Y7" s="22" t="str">
        <f t="shared" si="1"/>
        <v/>
      </c>
    </row>
    <row r="8" spans="1:27" s="5" customFormat="1" ht="9" customHeight="1">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c r="A9" s="49">
        <f>A10</f>
        <v>45165</v>
      </c>
      <c r="B9" s="50"/>
      <c r="C9" s="50">
        <f>C10</f>
        <v>45166</v>
      </c>
      <c r="D9" s="50"/>
      <c r="E9" s="50">
        <f>E10</f>
        <v>45167</v>
      </c>
      <c r="F9" s="50"/>
      <c r="G9" s="50">
        <f>G10</f>
        <v>45168</v>
      </c>
      <c r="H9" s="50"/>
      <c r="I9" s="50">
        <f>I10</f>
        <v>45169</v>
      </c>
      <c r="J9" s="50"/>
      <c r="K9" s="50">
        <f>K10</f>
        <v>45170</v>
      </c>
      <c r="L9" s="50"/>
      <c r="M9" s="50"/>
      <c r="N9" s="50"/>
      <c r="O9" s="50"/>
      <c r="P9" s="50"/>
      <c r="Q9" s="50"/>
      <c r="R9" s="50"/>
      <c r="S9" s="50">
        <f>S10</f>
        <v>45171</v>
      </c>
      <c r="T9" s="50"/>
      <c r="U9" s="50"/>
      <c r="V9" s="50"/>
      <c r="W9" s="50"/>
      <c r="X9" s="50"/>
      <c r="Y9" s="50"/>
      <c r="Z9" s="51"/>
    </row>
    <row r="10" spans="1:27" s="1" customFormat="1" ht="18.75">
      <c r="A10" s="14">
        <f>$A$1-(WEEKDAY($A$1,1)-(sample_start_day-1))-IF((WEEKDAY($A$1,1)-(sample_start_day-1))&lt;=0,7,0)+1</f>
        <v>45165</v>
      </c>
      <c r="B10" s="15"/>
      <c r="C10" s="12">
        <f>A10+1</f>
        <v>45166</v>
      </c>
      <c r="D10" s="13"/>
      <c r="E10" s="12">
        <f>C10+1</f>
        <v>45167</v>
      </c>
      <c r="F10" s="13"/>
      <c r="G10" s="12">
        <f>E10+1</f>
        <v>45168</v>
      </c>
      <c r="H10" s="13"/>
      <c r="I10" s="12">
        <f>G10+1</f>
        <v>45169</v>
      </c>
      <c r="J10" s="13"/>
      <c r="K10" s="58">
        <f>I10+1</f>
        <v>45170</v>
      </c>
      <c r="L10" s="59"/>
      <c r="M10" s="60"/>
      <c r="N10" s="60"/>
      <c r="O10" s="60"/>
      <c r="P10" s="60"/>
      <c r="Q10" s="60"/>
      <c r="R10" s="61"/>
      <c r="S10" s="62">
        <f>K10+1</f>
        <v>45171</v>
      </c>
      <c r="T10" s="63"/>
      <c r="U10" s="64"/>
      <c r="V10" s="64"/>
      <c r="W10" s="64"/>
      <c r="X10" s="64"/>
      <c r="Y10" s="64"/>
      <c r="Z10" s="65"/>
    </row>
    <row r="11" spans="1:27" s="1" customFormat="1">
      <c r="A11" s="52"/>
      <c r="B11" s="53"/>
      <c r="C11" s="55"/>
      <c r="D11" s="56"/>
      <c r="E11" s="55"/>
      <c r="F11" s="56"/>
      <c r="G11" s="55"/>
      <c r="H11" s="56"/>
      <c r="I11" s="55"/>
      <c r="J11" s="56"/>
      <c r="K11" s="55"/>
      <c r="L11" s="57"/>
      <c r="M11" s="57"/>
      <c r="N11" s="57"/>
      <c r="O11" s="57"/>
      <c r="P11" s="57"/>
      <c r="Q11" s="57"/>
      <c r="R11" s="56"/>
      <c r="S11" s="52"/>
      <c r="T11" s="53"/>
      <c r="U11" s="53"/>
      <c r="V11" s="53"/>
      <c r="W11" s="53"/>
      <c r="X11" s="53"/>
      <c r="Y11" s="53"/>
      <c r="Z11" s="54"/>
    </row>
    <row r="12" spans="1:27" s="1" customFormat="1">
      <c r="A12" s="52"/>
      <c r="B12" s="53"/>
      <c r="C12" s="55"/>
      <c r="D12" s="56"/>
      <c r="E12" s="55"/>
      <c r="F12" s="56"/>
      <c r="G12" s="55"/>
      <c r="H12" s="56"/>
      <c r="I12" s="55"/>
      <c r="J12" s="56"/>
      <c r="K12" s="55"/>
      <c r="L12" s="57"/>
      <c r="M12" s="57"/>
      <c r="N12" s="57"/>
      <c r="O12" s="57"/>
      <c r="P12" s="57"/>
      <c r="Q12" s="57"/>
      <c r="R12" s="56"/>
      <c r="S12" s="52"/>
      <c r="T12" s="53"/>
      <c r="U12" s="53"/>
      <c r="V12" s="53"/>
      <c r="W12" s="53"/>
      <c r="X12" s="53"/>
      <c r="Y12" s="53"/>
      <c r="Z12" s="54"/>
    </row>
    <row r="13" spans="1:27" s="1" customFormat="1">
      <c r="A13" s="52"/>
      <c r="B13" s="53"/>
      <c r="C13" s="55"/>
      <c r="D13" s="56"/>
      <c r="E13" s="55"/>
      <c r="F13" s="56"/>
      <c r="G13" s="55"/>
      <c r="H13" s="56"/>
      <c r="I13" s="55"/>
      <c r="J13" s="56"/>
      <c r="K13" s="55"/>
      <c r="L13" s="57"/>
      <c r="M13" s="57"/>
      <c r="N13" s="57"/>
      <c r="O13" s="57"/>
      <c r="P13" s="57"/>
      <c r="Q13" s="57"/>
      <c r="R13" s="56"/>
      <c r="S13" s="52"/>
      <c r="T13" s="53"/>
      <c r="U13" s="53"/>
      <c r="V13" s="53"/>
      <c r="W13" s="53"/>
      <c r="X13" s="53"/>
      <c r="Y13" s="53"/>
      <c r="Z13" s="54"/>
    </row>
    <row r="14" spans="1:27" s="1" customFormat="1">
      <c r="A14" s="52"/>
      <c r="B14" s="53"/>
      <c r="C14" s="55"/>
      <c r="D14" s="56"/>
      <c r="E14" s="55"/>
      <c r="F14" s="56"/>
      <c r="G14" s="55"/>
      <c r="H14" s="56"/>
      <c r="I14" s="55"/>
      <c r="J14" s="56"/>
      <c r="K14" s="55"/>
      <c r="L14" s="57"/>
      <c r="M14" s="57"/>
      <c r="N14" s="57"/>
      <c r="O14" s="57"/>
      <c r="P14" s="57"/>
      <c r="Q14" s="57"/>
      <c r="R14" s="56"/>
      <c r="S14" s="52"/>
      <c r="T14" s="53"/>
      <c r="U14" s="53"/>
      <c r="V14" s="53"/>
      <c r="W14" s="53"/>
      <c r="X14" s="53"/>
      <c r="Y14" s="53"/>
      <c r="Z14" s="54"/>
    </row>
    <row r="15" spans="1:27" s="2" customFormat="1" ht="13.15" customHeight="1">
      <c r="A15" s="66"/>
      <c r="B15" s="67"/>
      <c r="C15" s="69"/>
      <c r="D15" s="70"/>
      <c r="E15" s="69"/>
      <c r="F15" s="70"/>
      <c r="G15" s="69"/>
      <c r="H15" s="70"/>
      <c r="I15" s="69"/>
      <c r="J15" s="70"/>
      <c r="K15" s="69"/>
      <c r="L15" s="71"/>
      <c r="M15" s="71"/>
      <c r="N15" s="71"/>
      <c r="O15" s="71"/>
      <c r="P15" s="71"/>
      <c r="Q15" s="71"/>
      <c r="R15" s="70"/>
      <c r="S15" s="66"/>
      <c r="T15" s="67"/>
      <c r="U15" s="67"/>
      <c r="V15" s="67"/>
      <c r="W15" s="67"/>
      <c r="X15" s="67"/>
      <c r="Y15" s="67"/>
      <c r="Z15" s="68"/>
      <c r="AA15" s="1"/>
    </row>
    <row r="16" spans="1:27" s="1" customFormat="1" ht="18.75">
      <c r="A16" s="14">
        <f>S10+1</f>
        <v>45172</v>
      </c>
      <c r="B16" s="15"/>
      <c r="C16" s="12">
        <f>A16+1</f>
        <v>45173</v>
      </c>
      <c r="D16" s="13"/>
      <c r="E16" s="12">
        <f>C16+1</f>
        <v>45174</v>
      </c>
      <c r="F16" s="13"/>
      <c r="G16" s="12">
        <f>E16+1</f>
        <v>45175</v>
      </c>
      <c r="H16" s="13"/>
      <c r="I16" s="12">
        <f>G16+1</f>
        <v>45176</v>
      </c>
      <c r="J16" s="13"/>
      <c r="K16" s="58">
        <f>I16+1</f>
        <v>45177</v>
      </c>
      <c r="L16" s="59"/>
      <c r="M16" s="60"/>
      <c r="N16" s="60"/>
      <c r="O16" s="60"/>
      <c r="P16" s="60"/>
      <c r="Q16" s="60"/>
      <c r="R16" s="61"/>
      <c r="S16" s="62">
        <f>K16+1</f>
        <v>45178</v>
      </c>
      <c r="T16" s="63"/>
      <c r="U16" s="64"/>
      <c r="V16" s="64"/>
      <c r="W16" s="64"/>
      <c r="X16" s="64"/>
      <c r="Y16" s="64"/>
      <c r="Z16" s="65"/>
    </row>
    <row r="17" spans="1:27" s="1" customFormat="1">
      <c r="A17" s="52"/>
      <c r="B17" s="53"/>
      <c r="C17" s="55"/>
      <c r="D17" s="56"/>
      <c r="E17" s="55"/>
      <c r="F17" s="56"/>
      <c r="G17" s="55"/>
      <c r="H17" s="56"/>
      <c r="I17" s="55"/>
      <c r="J17" s="56"/>
      <c r="K17" s="55"/>
      <c r="L17" s="57"/>
      <c r="M17" s="57"/>
      <c r="N17" s="57"/>
      <c r="O17" s="57"/>
      <c r="P17" s="57"/>
      <c r="Q17" s="57"/>
      <c r="R17" s="56"/>
      <c r="S17" s="52"/>
      <c r="T17" s="53"/>
      <c r="U17" s="53"/>
      <c r="V17" s="53"/>
      <c r="W17" s="53"/>
      <c r="X17" s="53"/>
      <c r="Y17" s="53"/>
      <c r="Z17" s="54"/>
    </row>
    <row r="18" spans="1:27" s="1" customFormat="1">
      <c r="A18" s="52"/>
      <c r="B18" s="53"/>
      <c r="C18" s="55"/>
      <c r="D18" s="56"/>
      <c r="E18" s="55"/>
      <c r="F18" s="56"/>
      <c r="G18" s="55"/>
      <c r="H18" s="56"/>
      <c r="I18" s="55"/>
      <c r="J18" s="56"/>
      <c r="K18" s="55"/>
      <c r="L18" s="57"/>
      <c r="M18" s="57"/>
      <c r="N18" s="57"/>
      <c r="O18" s="57"/>
      <c r="P18" s="57"/>
      <c r="Q18" s="57"/>
      <c r="R18" s="56"/>
      <c r="S18" s="52"/>
      <c r="T18" s="53"/>
      <c r="U18" s="53"/>
      <c r="V18" s="53"/>
      <c r="W18" s="53"/>
      <c r="X18" s="53"/>
      <c r="Y18" s="53"/>
      <c r="Z18" s="54"/>
    </row>
    <row r="19" spans="1:27" s="1" customFormat="1">
      <c r="A19" s="52"/>
      <c r="B19" s="53"/>
      <c r="C19" s="55"/>
      <c r="D19" s="56"/>
      <c r="E19" s="55"/>
      <c r="F19" s="56"/>
      <c r="G19" s="55"/>
      <c r="H19" s="56"/>
      <c r="I19" s="55"/>
      <c r="J19" s="56"/>
      <c r="K19" s="55"/>
      <c r="L19" s="57"/>
      <c r="M19" s="57"/>
      <c r="N19" s="57"/>
      <c r="O19" s="57"/>
      <c r="P19" s="57"/>
      <c r="Q19" s="57"/>
      <c r="R19" s="56"/>
      <c r="S19" s="52"/>
      <c r="T19" s="53"/>
      <c r="U19" s="53"/>
      <c r="V19" s="53"/>
      <c r="W19" s="53"/>
      <c r="X19" s="53"/>
      <c r="Y19" s="53"/>
      <c r="Z19" s="54"/>
    </row>
    <row r="20" spans="1:27" s="1" customFormat="1">
      <c r="A20" s="52"/>
      <c r="B20" s="53"/>
      <c r="C20" s="55"/>
      <c r="D20" s="56"/>
      <c r="E20" s="55"/>
      <c r="F20" s="56"/>
      <c r="G20" s="55"/>
      <c r="H20" s="56"/>
      <c r="I20" s="55"/>
      <c r="J20" s="56"/>
      <c r="K20" s="55"/>
      <c r="L20" s="57"/>
      <c r="M20" s="57"/>
      <c r="N20" s="57"/>
      <c r="O20" s="57"/>
      <c r="P20" s="57"/>
      <c r="Q20" s="57"/>
      <c r="R20" s="56"/>
      <c r="S20" s="52"/>
      <c r="T20" s="53"/>
      <c r="U20" s="53"/>
      <c r="V20" s="53"/>
      <c r="W20" s="53"/>
      <c r="X20" s="53"/>
      <c r="Y20" s="53"/>
      <c r="Z20" s="54"/>
    </row>
    <row r="21" spans="1:27" s="2" customFormat="1" ht="13.15" customHeight="1">
      <c r="A21" s="66"/>
      <c r="B21" s="67"/>
      <c r="C21" s="69"/>
      <c r="D21" s="70"/>
      <c r="E21" s="69"/>
      <c r="F21" s="70"/>
      <c r="G21" s="69"/>
      <c r="H21" s="70"/>
      <c r="I21" s="69"/>
      <c r="J21" s="70"/>
      <c r="K21" s="69"/>
      <c r="L21" s="71"/>
      <c r="M21" s="71"/>
      <c r="N21" s="71"/>
      <c r="O21" s="71"/>
      <c r="P21" s="71"/>
      <c r="Q21" s="71"/>
      <c r="R21" s="70"/>
      <c r="S21" s="66"/>
      <c r="T21" s="67"/>
      <c r="U21" s="67"/>
      <c r="V21" s="67"/>
      <c r="W21" s="67"/>
      <c r="X21" s="67"/>
      <c r="Y21" s="67"/>
      <c r="Z21" s="68"/>
      <c r="AA21" s="1"/>
    </row>
    <row r="22" spans="1:27" s="1" customFormat="1" ht="18.75">
      <c r="A22" s="14">
        <f>S16+1</f>
        <v>45179</v>
      </c>
      <c r="B22" s="15"/>
      <c r="C22" s="12">
        <f>A22+1</f>
        <v>45180</v>
      </c>
      <c r="D22" s="13"/>
      <c r="E22" s="12">
        <f>C22+1</f>
        <v>45181</v>
      </c>
      <c r="F22" s="13"/>
      <c r="G22" s="12">
        <f>E22+1</f>
        <v>45182</v>
      </c>
      <c r="H22" s="13"/>
      <c r="I22" s="12">
        <f>G22+1</f>
        <v>45183</v>
      </c>
      <c r="J22" s="13"/>
      <c r="K22" s="58">
        <f>I22+1</f>
        <v>45184</v>
      </c>
      <c r="L22" s="59"/>
      <c r="M22" s="60"/>
      <c r="N22" s="60"/>
      <c r="O22" s="60"/>
      <c r="P22" s="60"/>
      <c r="Q22" s="60"/>
      <c r="R22" s="61"/>
      <c r="S22" s="62">
        <f>K22+1</f>
        <v>45185</v>
      </c>
      <c r="T22" s="63"/>
      <c r="U22" s="64"/>
      <c r="V22" s="64"/>
      <c r="W22" s="64"/>
      <c r="X22" s="64"/>
      <c r="Y22" s="64"/>
      <c r="Z22" s="65"/>
    </row>
    <row r="23" spans="1:27" s="1" customFormat="1">
      <c r="A23" s="52"/>
      <c r="B23" s="53"/>
      <c r="C23" s="55"/>
      <c r="D23" s="56"/>
      <c r="E23" s="55"/>
      <c r="F23" s="56"/>
      <c r="G23" s="55"/>
      <c r="H23" s="56"/>
      <c r="I23" s="55"/>
      <c r="J23" s="56"/>
      <c r="K23" s="55"/>
      <c r="L23" s="57"/>
      <c r="M23" s="57"/>
      <c r="N23" s="57"/>
      <c r="O23" s="57"/>
      <c r="P23" s="57"/>
      <c r="Q23" s="57"/>
      <c r="R23" s="56"/>
      <c r="S23" s="52"/>
      <c r="T23" s="53"/>
      <c r="U23" s="53"/>
      <c r="V23" s="53"/>
      <c r="W23" s="53"/>
      <c r="X23" s="53"/>
      <c r="Y23" s="53"/>
      <c r="Z23" s="54"/>
    </row>
    <row r="24" spans="1:27" s="1" customFormat="1">
      <c r="A24" s="52"/>
      <c r="B24" s="53"/>
      <c r="C24" s="55"/>
      <c r="D24" s="56"/>
      <c r="E24" s="55"/>
      <c r="F24" s="56"/>
      <c r="G24" s="55"/>
      <c r="H24" s="56"/>
      <c r="I24" s="55"/>
      <c r="J24" s="56"/>
      <c r="K24" s="55"/>
      <c r="L24" s="57"/>
      <c r="M24" s="57"/>
      <c r="N24" s="57"/>
      <c r="O24" s="57"/>
      <c r="P24" s="57"/>
      <c r="Q24" s="57"/>
      <c r="R24" s="56"/>
      <c r="S24" s="52"/>
      <c r="T24" s="53"/>
      <c r="U24" s="53"/>
      <c r="V24" s="53"/>
      <c r="W24" s="53"/>
      <c r="X24" s="53"/>
      <c r="Y24" s="53"/>
      <c r="Z24" s="54"/>
    </row>
    <row r="25" spans="1:27" s="1" customFormat="1">
      <c r="A25" s="52"/>
      <c r="B25" s="53"/>
      <c r="C25" s="55"/>
      <c r="D25" s="56"/>
      <c r="E25" s="55"/>
      <c r="F25" s="56"/>
      <c r="G25" s="55"/>
      <c r="H25" s="56"/>
      <c r="I25" s="55"/>
      <c r="J25" s="56"/>
      <c r="K25" s="55"/>
      <c r="L25" s="57"/>
      <c r="M25" s="57"/>
      <c r="N25" s="57"/>
      <c r="O25" s="57"/>
      <c r="P25" s="57"/>
      <c r="Q25" s="57"/>
      <c r="R25" s="56"/>
      <c r="S25" s="52"/>
      <c r="T25" s="53"/>
      <c r="U25" s="53"/>
      <c r="V25" s="53"/>
      <c r="W25" s="53"/>
      <c r="X25" s="53"/>
      <c r="Y25" s="53"/>
      <c r="Z25" s="54"/>
    </row>
    <row r="26" spans="1:27" s="1" customFormat="1">
      <c r="A26" s="52"/>
      <c r="B26" s="53"/>
      <c r="C26" s="55"/>
      <c r="D26" s="56"/>
      <c r="E26" s="55"/>
      <c r="F26" s="56"/>
      <c r="G26" s="55"/>
      <c r="H26" s="56"/>
      <c r="I26" s="55"/>
      <c r="J26" s="56"/>
      <c r="K26" s="55"/>
      <c r="L26" s="57"/>
      <c r="M26" s="57"/>
      <c r="N26" s="57"/>
      <c r="O26" s="57"/>
      <c r="P26" s="57"/>
      <c r="Q26" s="57"/>
      <c r="R26" s="56"/>
      <c r="S26" s="52"/>
      <c r="T26" s="53"/>
      <c r="U26" s="53"/>
      <c r="V26" s="53"/>
      <c r="W26" s="53"/>
      <c r="X26" s="53"/>
      <c r="Y26" s="53"/>
      <c r="Z26" s="54"/>
    </row>
    <row r="27" spans="1:27" s="2" customFormat="1">
      <c r="A27" s="66"/>
      <c r="B27" s="67"/>
      <c r="C27" s="69"/>
      <c r="D27" s="70"/>
      <c r="E27" s="69"/>
      <c r="F27" s="70"/>
      <c r="G27" s="69"/>
      <c r="H27" s="70"/>
      <c r="I27" s="69"/>
      <c r="J27" s="70"/>
      <c r="K27" s="69"/>
      <c r="L27" s="71"/>
      <c r="M27" s="71"/>
      <c r="N27" s="71"/>
      <c r="O27" s="71"/>
      <c r="P27" s="71"/>
      <c r="Q27" s="71"/>
      <c r="R27" s="70"/>
      <c r="S27" s="66"/>
      <c r="T27" s="67"/>
      <c r="U27" s="67"/>
      <c r="V27" s="67"/>
      <c r="W27" s="67"/>
      <c r="X27" s="67"/>
      <c r="Y27" s="67"/>
      <c r="Z27" s="68"/>
      <c r="AA27" s="1"/>
    </row>
    <row r="28" spans="1:27" s="1" customFormat="1" ht="18.75">
      <c r="A28" s="14">
        <f>S22+1</f>
        <v>45186</v>
      </c>
      <c r="B28" s="15"/>
      <c r="C28" s="12">
        <f>A28+1</f>
        <v>45187</v>
      </c>
      <c r="D28" s="13"/>
      <c r="E28" s="12">
        <f>C28+1</f>
        <v>45188</v>
      </c>
      <c r="F28" s="13"/>
      <c r="G28" s="12">
        <f>E28+1</f>
        <v>45189</v>
      </c>
      <c r="H28" s="13"/>
      <c r="I28" s="12">
        <f>G28+1</f>
        <v>45190</v>
      </c>
      <c r="J28" s="13"/>
      <c r="K28" s="58">
        <f>I28+1</f>
        <v>45191</v>
      </c>
      <c r="L28" s="59"/>
      <c r="M28" s="60"/>
      <c r="N28" s="60"/>
      <c r="O28" s="60"/>
      <c r="P28" s="60"/>
      <c r="Q28" s="60"/>
      <c r="R28" s="61"/>
      <c r="S28" s="62">
        <f>K28+1</f>
        <v>45192</v>
      </c>
      <c r="T28" s="63"/>
      <c r="U28" s="64"/>
      <c r="V28" s="64"/>
      <c r="W28" s="64"/>
      <c r="X28" s="64"/>
      <c r="Y28" s="64"/>
      <c r="Z28" s="65"/>
    </row>
    <row r="29" spans="1:27" s="1" customFormat="1">
      <c r="A29" s="52"/>
      <c r="B29" s="53"/>
      <c r="C29" s="55"/>
      <c r="D29" s="56"/>
      <c r="E29" s="55"/>
      <c r="F29" s="56"/>
      <c r="G29" s="55"/>
      <c r="H29" s="56"/>
      <c r="I29" s="55"/>
      <c r="J29" s="56"/>
      <c r="K29" s="55"/>
      <c r="L29" s="57"/>
      <c r="M29" s="57"/>
      <c r="N29" s="57"/>
      <c r="O29" s="57"/>
      <c r="P29" s="57"/>
      <c r="Q29" s="57"/>
      <c r="R29" s="56"/>
      <c r="S29" s="52"/>
      <c r="T29" s="53"/>
      <c r="U29" s="53"/>
      <c r="V29" s="53"/>
      <c r="W29" s="53"/>
      <c r="X29" s="53"/>
      <c r="Y29" s="53"/>
      <c r="Z29" s="54"/>
    </row>
    <row r="30" spans="1:27" s="1" customFormat="1">
      <c r="A30" s="52"/>
      <c r="B30" s="53"/>
      <c r="C30" s="55"/>
      <c r="D30" s="56"/>
      <c r="E30" s="55"/>
      <c r="F30" s="56"/>
      <c r="G30" s="55"/>
      <c r="H30" s="56"/>
      <c r="I30" s="55"/>
      <c r="J30" s="56"/>
      <c r="K30" s="55"/>
      <c r="L30" s="57"/>
      <c r="M30" s="57"/>
      <c r="N30" s="57"/>
      <c r="O30" s="57"/>
      <c r="P30" s="57"/>
      <c r="Q30" s="57"/>
      <c r="R30" s="56"/>
      <c r="S30" s="52"/>
      <c r="T30" s="53"/>
      <c r="U30" s="53"/>
      <c r="V30" s="53"/>
      <c r="W30" s="53"/>
      <c r="X30" s="53"/>
      <c r="Y30" s="53"/>
      <c r="Z30" s="54"/>
    </row>
    <row r="31" spans="1:27" s="1" customFormat="1">
      <c r="A31" s="52"/>
      <c r="B31" s="53"/>
      <c r="C31" s="55"/>
      <c r="D31" s="56"/>
      <c r="E31" s="55"/>
      <c r="F31" s="56"/>
      <c r="G31" s="55"/>
      <c r="H31" s="56"/>
      <c r="I31" s="55"/>
      <c r="J31" s="56"/>
      <c r="K31" s="55"/>
      <c r="L31" s="57"/>
      <c r="M31" s="57"/>
      <c r="N31" s="57"/>
      <c r="O31" s="57"/>
      <c r="P31" s="57"/>
      <c r="Q31" s="57"/>
      <c r="R31" s="56"/>
      <c r="S31" s="52"/>
      <c r="T31" s="53"/>
      <c r="U31" s="53"/>
      <c r="V31" s="53"/>
      <c r="W31" s="53"/>
      <c r="X31" s="53"/>
      <c r="Y31" s="53"/>
      <c r="Z31" s="54"/>
    </row>
    <row r="32" spans="1:27" s="1" customFormat="1">
      <c r="A32" s="52"/>
      <c r="B32" s="53"/>
      <c r="C32" s="55"/>
      <c r="D32" s="56"/>
      <c r="E32" s="55"/>
      <c r="F32" s="56"/>
      <c r="G32" s="55"/>
      <c r="H32" s="56"/>
      <c r="I32" s="55"/>
      <c r="J32" s="56"/>
      <c r="K32" s="55"/>
      <c r="L32" s="57"/>
      <c r="M32" s="57"/>
      <c r="N32" s="57"/>
      <c r="O32" s="57"/>
      <c r="P32" s="57"/>
      <c r="Q32" s="57"/>
      <c r="R32" s="56"/>
      <c r="S32" s="52"/>
      <c r="T32" s="53"/>
      <c r="U32" s="53"/>
      <c r="V32" s="53"/>
      <c r="W32" s="53"/>
      <c r="X32" s="53"/>
      <c r="Y32" s="53"/>
      <c r="Z32" s="54"/>
    </row>
    <row r="33" spans="1:27" s="2" customFormat="1">
      <c r="A33" s="66"/>
      <c r="B33" s="67"/>
      <c r="C33" s="69"/>
      <c r="D33" s="70"/>
      <c r="E33" s="69"/>
      <c r="F33" s="70"/>
      <c r="G33" s="69"/>
      <c r="H33" s="70"/>
      <c r="I33" s="69"/>
      <c r="J33" s="70"/>
      <c r="K33" s="69"/>
      <c r="L33" s="71"/>
      <c r="M33" s="71"/>
      <c r="N33" s="71"/>
      <c r="O33" s="71"/>
      <c r="P33" s="71"/>
      <c r="Q33" s="71"/>
      <c r="R33" s="70"/>
      <c r="S33" s="66"/>
      <c r="T33" s="67"/>
      <c r="U33" s="67"/>
      <c r="V33" s="67"/>
      <c r="W33" s="67"/>
      <c r="X33" s="67"/>
      <c r="Y33" s="67"/>
      <c r="Z33" s="68"/>
      <c r="AA33" s="1"/>
    </row>
    <row r="34" spans="1:27" s="1" customFormat="1" ht="18.75">
      <c r="A34" s="14">
        <f>S28+1</f>
        <v>45193</v>
      </c>
      <c r="B34" s="15"/>
      <c r="C34" s="12">
        <f>A34+1</f>
        <v>45194</v>
      </c>
      <c r="D34" s="13"/>
      <c r="E34" s="12">
        <f>C34+1</f>
        <v>45195</v>
      </c>
      <c r="F34" s="13"/>
      <c r="G34" s="12">
        <f>E34+1</f>
        <v>45196</v>
      </c>
      <c r="H34" s="13"/>
      <c r="I34" s="12">
        <f>G34+1</f>
        <v>45197</v>
      </c>
      <c r="J34" s="13"/>
      <c r="K34" s="58">
        <f>I34+1</f>
        <v>45198</v>
      </c>
      <c r="L34" s="59"/>
      <c r="M34" s="60"/>
      <c r="N34" s="60"/>
      <c r="O34" s="60"/>
      <c r="P34" s="60"/>
      <c r="Q34" s="60"/>
      <c r="R34" s="61"/>
      <c r="S34" s="62">
        <f>K34+1</f>
        <v>45199</v>
      </c>
      <c r="T34" s="63"/>
      <c r="U34" s="64"/>
      <c r="V34" s="64"/>
      <c r="W34" s="64"/>
      <c r="X34" s="64"/>
      <c r="Y34" s="64"/>
      <c r="Z34" s="65"/>
    </row>
    <row r="35" spans="1:27" s="1" customFormat="1">
      <c r="A35" s="52"/>
      <c r="B35" s="53"/>
      <c r="C35" s="55"/>
      <c r="D35" s="56"/>
      <c r="E35" s="55"/>
      <c r="F35" s="56"/>
      <c r="G35" s="55"/>
      <c r="H35" s="56"/>
      <c r="I35" s="55"/>
      <c r="J35" s="56"/>
      <c r="K35" s="55"/>
      <c r="L35" s="57"/>
      <c r="M35" s="57"/>
      <c r="N35" s="57"/>
      <c r="O35" s="57"/>
      <c r="P35" s="57"/>
      <c r="Q35" s="57"/>
      <c r="R35" s="56"/>
      <c r="S35" s="52"/>
      <c r="T35" s="53"/>
      <c r="U35" s="53"/>
      <c r="V35" s="53"/>
      <c r="W35" s="53"/>
      <c r="X35" s="53"/>
      <c r="Y35" s="53"/>
      <c r="Z35" s="54"/>
    </row>
    <row r="36" spans="1:27" s="1" customFormat="1">
      <c r="A36" s="52"/>
      <c r="B36" s="53"/>
      <c r="C36" s="55"/>
      <c r="D36" s="56"/>
      <c r="E36" s="55"/>
      <c r="F36" s="56"/>
      <c r="G36" s="55"/>
      <c r="H36" s="56"/>
      <c r="I36" s="55"/>
      <c r="J36" s="56"/>
      <c r="K36" s="55"/>
      <c r="L36" s="57"/>
      <c r="M36" s="57"/>
      <c r="N36" s="57"/>
      <c r="O36" s="57"/>
      <c r="P36" s="57"/>
      <c r="Q36" s="57"/>
      <c r="R36" s="56"/>
      <c r="S36" s="52"/>
      <c r="T36" s="53"/>
      <c r="U36" s="53"/>
      <c r="V36" s="53"/>
      <c r="W36" s="53"/>
      <c r="X36" s="53"/>
      <c r="Y36" s="53"/>
      <c r="Z36" s="54"/>
    </row>
    <row r="37" spans="1:27" s="1" customFormat="1">
      <c r="A37" s="52"/>
      <c r="B37" s="53"/>
      <c r="C37" s="55"/>
      <c r="D37" s="56"/>
      <c r="E37" s="55"/>
      <c r="F37" s="56"/>
      <c r="G37" s="55"/>
      <c r="H37" s="56"/>
      <c r="I37" s="55"/>
      <c r="J37" s="56"/>
      <c r="K37" s="55"/>
      <c r="L37" s="57"/>
      <c r="M37" s="57"/>
      <c r="N37" s="57"/>
      <c r="O37" s="57"/>
      <c r="P37" s="57"/>
      <c r="Q37" s="57"/>
      <c r="R37" s="56"/>
      <c r="S37" s="52"/>
      <c r="T37" s="53"/>
      <c r="U37" s="53"/>
      <c r="V37" s="53"/>
      <c r="W37" s="53"/>
      <c r="X37" s="53"/>
      <c r="Y37" s="53"/>
      <c r="Z37" s="54"/>
    </row>
    <row r="38" spans="1:27" s="1" customFormat="1">
      <c r="A38" s="52"/>
      <c r="B38" s="53"/>
      <c r="C38" s="55"/>
      <c r="D38" s="56"/>
      <c r="E38" s="55"/>
      <c r="F38" s="56"/>
      <c r="G38" s="55"/>
      <c r="H38" s="56"/>
      <c r="I38" s="55"/>
      <c r="J38" s="56"/>
      <c r="K38" s="55"/>
      <c r="L38" s="57"/>
      <c r="M38" s="57"/>
      <c r="N38" s="57"/>
      <c r="O38" s="57"/>
      <c r="P38" s="57"/>
      <c r="Q38" s="57"/>
      <c r="R38" s="56"/>
      <c r="S38" s="52"/>
      <c r="T38" s="53"/>
      <c r="U38" s="53"/>
      <c r="V38" s="53"/>
      <c r="W38" s="53"/>
      <c r="X38" s="53"/>
      <c r="Y38" s="53"/>
      <c r="Z38" s="54"/>
    </row>
    <row r="39" spans="1:27" s="2" customFormat="1">
      <c r="A39" s="66"/>
      <c r="B39" s="67"/>
      <c r="C39" s="69"/>
      <c r="D39" s="70"/>
      <c r="E39" s="69"/>
      <c r="F39" s="70"/>
      <c r="G39" s="69"/>
      <c r="H39" s="70"/>
      <c r="I39" s="69"/>
      <c r="J39" s="70"/>
      <c r="K39" s="69"/>
      <c r="L39" s="71"/>
      <c r="M39" s="71"/>
      <c r="N39" s="71"/>
      <c r="O39" s="71"/>
      <c r="P39" s="71"/>
      <c r="Q39" s="71"/>
      <c r="R39" s="70"/>
      <c r="S39" s="66"/>
      <c r="T39" s="67"/>
      <c r="U39" s="67"/>
      <c r="V39" s="67"/>
      <c r="W39" s="67"/>
      <c r="X39" s="67"/>
      <c r="Y39" s="67"/>
      <c r="Z39" s="68"/>
      <c r="AA39" s="1"/>
    </row>
    <row r="40" spans="1:27" ht="18.75">
      <c r="A40" s="14">
        <f>S34+1</f>
        <v>45200</v>
      </c>
      <c r="B40" s="15"/>
      <c r="C40" s="12">
        <f>A40+1</f>
        <v>45201</v>
      </c>
      <c r="D40" s="13"/>
      <c r="E40" s="16" t="s">
        <v>13</v>
      </c>
      <c r="F40" s="17"/>
      <c r="G40" s="17"/>
      <c r="H40" s="17"/>
      <c r="I40" s="17"/>
      <c r="J40" s="17"/>
      <c r="K40" s="17"/>
      <c r="L40" s="17"/>
      <c r="M40" s="17"/>
      <c r="N40" s="17"/>
      <c r="O40" s="17"/>
      <c r="P40" s="17"/>
      <c r="Q40" s="17"/>
      <c r="R40" s="17"/>
      <c r="S40" s="17"/>
      <c r="T40" s="17"/>
      <c r="U40" s="17"/>
      <c r="V40" s="17"/>
      <c r="W40" s="17"/>
      <c r="X40" s="17"/>
      <c r="Y40" s="17"/>
      <c r="Z40" s="9"/>
    </row>
    <row r="41" spans="1:27">
      <c r="A41" s="52"/>
      <c r="B41" s="53"/>
      <c r="C41" s="55"/>
      <c r="D41" s="56"/>
      <c r="E41" s="18"/>
      <c r="F41" s="6"/>
      <c r="G41" s="6"/>
      <c r="H41" s="6"/>
      <c r="I41" s="6"/>
      <c r="J41" s="6"/>
      <c r="K41" s="6"/>
      <c r="L41" s="6"/>
      <c r="M41" s="6"/>
      <c r="N41" s="6"/>
      <c r="O41" s="6"/>
      <c r="P41" s="6"/>
      <c r="Q41" s="6"/>
      <c r="R41" s="6"/>
      <c r="S41" s="6"/>
      <c r="T41" s="6"/>
      <c r="U41" s="6"/>
      <c r="V41" s="6"/>
      <c r="W41" s="6"/>
      <c r="X41" s="6"/>
      <c r="Y41" s="6"/>
      <c r="Z41" s="8"/>
    </row>
    <row r="42" spans="1:27">
      <c r="A42" s="52"/>
      <c r="B42" s="53"/>
      <c r="C42" s="55"/>
      <c r="D42" s="56"/>
      <c r="E42" s="18"/>
      <c r="F42" s="6"/>
      <c r="G42" s="6"/>
      <c r="H42" s="6"/>
      <c r="I42" s="6"/>
      <c r="J42" s="6"/>
      <c r="K42" s="6"/>
      <c r="L42" s="6"/>
      <c r="M42" s="6"/>
      <c r="N42" s="6"/>
      <c r="O42" s="6"/>
      <c r="P42" s="6"/>
      <c r="Q42" s="6"/>
      <c r="R42" s="6"/>
      <c r="S42" s="6"/>
      <c r="T42" s="6"/>
      <c r="U42" s="6"/>
      <c r="V42" s="6"/>
      <c r="W42" s="6"/>
      <c r="X42" s="6"/>
      <c r="Y42" s="6"/>
      <c r="Z42" s="7"/>
    </row>
    <row r="43" spans="1:27">
      <c r="A43" s="52"/>
      <c r="B43" s="53"/>
      <c r="C43" s="55"/>
      <c r="D43" s="56"/>
      <c r="E43" s="18"/>
      <c r="F43" s="6"/>
      <c r="G43" s="6"/>
      <c r="H43" s="6"/>
      <c r="I43" s="6"/>
      <c r="J43" s="6"/>
      <c r="K43" s="6"/>
      <c r="L43" s="6"/>
      <c r="M43" s="6"/>
      <c r="N43" s="6"/>
      <c r="O43" s="6"/>
      <c r="P43" s="6"/>
      <c r="Q43" s="6"/>
      <c r="R43" s="6"/>
      <c r="S43" s="6"/>
      <c r="T43" s="6"/>
      <c r="U43" s="6"/>
      <c r="V43" s="6"/>
      <c r="W43" s="6"/>
      <c r="X43" s="6"/>
      <c r="Y43" s="6"/>
      <c r="Z43" s="7"/>
    </row>
    <row r="44" spans="1:27">
      <c r="A44" s="52"/>
      <c r="B44" s="53"/>
      <c r="C44" s="55"/>
      <c r="D44" s="56"/>
      <c r="E44" s="18"/>
      <c r="F44" s="6"/>
      <c r="G44" s="6"/>
      <c r="H44" s="6"/>
      <c r="I44" s="6"/>
      <c r="J44" s="6"/>
      <c r="K44" s="74" t="s">
        <v>16</v>
      </c>
      <c r="L44" s="74"/>
      <c r="M44" s="74"/>
      <c r="N44" s="74"/>
      <c r="O44" s="74"/>
      <c r="P44" s="74"/>
      <c r="Q44" s="74"/>
      <c r="R44" s="74"/>
      <c r="S44" s="74"/>
      <c r="T44" s="74"/>
      <c r="U44" s="74"/>
      <c r="V44" s="74"/>
      <c r="W44" s="74"/>
      <c r="X44" s="74"/>
      <c r="Y44" s="74"/>
      <c r="Z44" s="75"/>
    </row>
    <row r="45" spans="1:27" s="1" customFormat="1">
      <c r="A45" s="66"/>
      <c r="B45" s="67"/>
      <c r="C45" s="69"/>
      <c r="D45" s="70"/>
      <c r="E45" s="19"/>
      <c r="F45" s="20"/>
      <c r="G45" s="20"/>
      <c r="H45" s="20"/>
      <c r="I45" s="20"/>
      <c r="J45" s="20"/>
      <c r="K45" s="76" t="s">
        <v>1</v>
      </c>
      <c r="L45" s="76"/>
      <c r="M45" s="76"/>
      <c r="N45" s="76"/>
      <c r="O45" s="76"/>
      <c r="P45" s="76"/>
      <c r="Q45" s="76"/>
      <c r="R45" s="76"/>
      <c r="S45" s="76"/>
      <c r="T45" s="76"/>
      <c r="U45" s="76"/>
      <c r="V45" s="76"/>
      <c r="W45" s="76"/>
      <c r="X45" s="76"/>
      <c r="Y45" s="76"/>
      <c r="Z45" s="77"/>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63" priority="3">
      <formula>MONTH(A10)&lt;&gt;MONTH($A$1)</formula>
    </cfRule>
    <cfRule type="expression" dxfId="62" priority="4">
      <formula>OR(WEEKDAY(A10,1)=1,WEEKDAY(A10,1)=7)</formula>
    </cfRule>
  </conditionalFormatting>
  <conditionalFormatting sqref="I10 I16 I22 I28 I34">
    <cfRule type="expression" dxfId="61" priority="1">
      <formula>MONTH(I10)&lt;&gt;MONTH($A$1)</formula>
    </cfRule>
    <cfRule type="expression" dxfId="60" priority="2">
      <formula>OR(WEEKDAY(I10,1)=1,WEEKDAY(I10,1)=7)</formula>
    </cfRule>
  </conditionalFormatting>
  <hyperlinks>
    <hyperlink ref="K45" r:id="rId1" xr:uid="{2C729D07-B769-4FCB-B2DF-251FDA4EDFCC}"/>
    <hyperlink ref="K44:Z44" r:id="rId2" display="Calendar Templates by Vertex42" xr:uid="{2A7F6AA9-447D-4701-9DB6-3B5A58E8F5D2}"/>
    <hyperlink ref="K45:Z45" r:id="rId3" display="https://www.vertex42.com/calendars/" xr:uid="{A4F37690-65DC-4D20-8AA7-40CDBC2C31C6}"/>
  </hyperlinks>
  <printOptions horizontalCentered="1"/>
  <pageMargins left="0.5" right="0.5" top="0.25" bottom="0.25" header="0.25" footer="0.25"/>
  <pageSetup scale="9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C5D1E20544A448AD34E9139E393984" ma:contentTypeVersion="12" ma:contentTypeDescription="Create a new document." ma:contentTypeScope="" ma:versionID="f06168b6ea0ef797ca75fe47a46f0974">
  <xsd:schema xmlns:xsd="http://www.w3.org/2001/XMLSchema" xmlns:xs="http://www.w3.org/2001/XMLSchema" xmlns:p="http://schemas.microsoft.com/office/2006/metadata/properties" xmlns:ns2="7084ce9c-fdbc-4413-a275-cc2f3359fda1" xmlns:ns3="7e6f57cd-bb60-427b-9038-a05a543bf890" targetNamespace="http://schemas.microsoft.com/office/2006/metadata/properties" ma:root="true" ma:fieldsID="34260f92cced0da816665ce83d800297" ns2:_="" ns3:_="">
    <xsd:import namespace="7084ce9c-fdbc-4413-a275-cc2f3359fda1"/>
    <xsd:import namespace="7e6f57cd-bb60-427b-9038-a05a543bf89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84ce9c-fdbc-4413-a275-cc2f3359fd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e6f57cd-bb60-427b-9038-a05a543bf89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e6f57cd-bb60-427b-9038-a05a543bf890">
      <UserInfo>
        <DisplayName/>
        <AccountId xsi:nil="true"/>
        <AccountType/>
      </UserInfo>
    </SharedWithUsers>
  </documentManagement>
</p:properties>
</file>

<file path=customXml/itemProps1.xml><?xml version="1.0" encoding="utf-8"?>
<ds:datastoreItem xmlns:ds="http://schemas.openxmlformats.org/officeDocument/2006/customXml" ds:itemID="{AC4C1825-43C3-4D80-9AE9-C359882C644B}"/>
</file>

<file path=customXml/itemProps2.xml><?xml version="1.0" encoding="utf-8"?>
<ds:datastoreItem xmlns:ds="http://schemas.openxmlformats.org/officeDocument/2006/customXml" ds:itemID="{B888DD2C-2F1D-4F79-B8AA-70A6225C0522}"/>
</file>

<file path=customXml/itemProps3.xml><?xml version="1.0" encoding="utf-8"?>
<ds:datastoreItem xmlns:ds="http://schemas.openxmlformats.org/officeDocument/2006/customXml" ds:itemID="{EEB6D605-2FB8-4595-B362-687053A8F7A2}"/>
</file>

<file path=docProps/app.xml><?xml version="1.0" encoding="utf-8"?>
<Properties xmlns="http://schemas.openxmlformats.org/officeDocument/2006/extended-properties" xmlns:vt="http://schemas.openxmlformats.org/officeDocument/2006/docPropsVTypes">
  <Template>TM16410086</Template>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 O'Kane</cp:lastModifiedBy>
  <cp:revision/>
  <dcterms:created xsi:type="dcterms:W3CDTF">2018-11-30T02:23:33Z</dcterms:created>
  <dcterms:modified xsi:type="dcterms:W3CDTF">2021-10-20T20:56:33Z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0x010100DFC5D1E20544A448AD34E9139E393984</vt:lpwstr>
  </property>
  <property fmtid="{D5CDD505-2E9C-101B-9397-08002B2CF9AE}" pid="3" name="_dlc_DocIdItemGuid">
    <vt:lpwstr>aa73222e-3f37-47f2-8301-404ae9c30584</vt:lpwstr>
  </property>
  <property fmtid="{D5CDD505-2E9C-101B-9397-08002B2CF9AE}" pid="4" name="Order">
    <vt:r8>394200</vt:r8>
  </property>
  <property fmtid="{D5CDD505-2E9C-101B-9397-08002B2CF9AE}" pid="5" name="xd_Signature">
    <vt:bool>false</vt:bool>
  </property>
  <property fmtid="{D5CDD505-2E9C-101B-9397-08002B2CF9AE}" pid="6" name="xd_ProgID">
    <vt:lpwstr/>
  </property>
  <property fmtid="{D5CDD505-2E9C-101B-9397-08002B2CF9AE}" pid="7" name="_dlc_DocId">
    <vt:lpwstr>QEYAUN6SY7JV-223-3942</vt:lpwstr>
  </property>
  <property fmtid="{D5CDD505-2E9C-101B-9397-08002B2CF9AE}" pid="8" name="DLCPolicyLabelClientValue">
    <vt:lpwstr>{_UIVersionString}   </vt:lpwstr>
  </property>
  <property fmtid="{D5CDD505-2E9C-101B-9397-08002B2CF9AE}" pid="9" name="TriggerFlowInfo">
    <vt:lpwstr/>
  </property>
  <property fmtid="{D5CDD505-2E9C-101B-9397-08002B2CF9AE}" pid="10" name="_dlc_DocIdUrl">
    <vt:lpwstr>https://msiint.sharepoint.com/msi/_layouts/15/DocIdRedir.aspx?ID=QEYAUN6SY7JV-223-3942, QEYAUN6SY7JV-223-3942</vt:lpwstr>
  </property>
  <property fmtid="{D5CDD505-2E9C-101B-9397-08002B2CF9AE}" pid="11" name="_SourceUrl">
    <vt:lpwstr/>
  </property>
  <property fmtid="{D5CDD505-2E9C-101B-9397-08002B2CF9AE}" pid="12" name="_SharedFileIndex">
    <vt:lpwstr/>
  </property>
  <property fmtid="{D5CDD505-2E9C-101B-9397-08002B2CF9AE}" pid="13" name="ComplianceAssetId">
    <vt:lpwstr/>
  </property>
  <property fmtid="{D5CDD505-2E9C-101B-9397-08002B2CF9AE}" pid="14" name="TemplateUrl">
    <vt:lpwstr/>
  </property>
  <property fmtid="{D5CDD505-2E9C-101B-9397-08002B2CF9AE}" pid="15" name="DLCPolicyLabelValue">
    <vt:lpwstr>0.12</vt:lpwstr>
  </property>
  <property fmtid="{D5CDD505-2E9C-101B-9397-08002B2CF9AE}" pid="16" name="_ExtendedDescription">
    <vt:lpwstr/>
  </property>
</Properties>
</file>