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Instructions" sheetId="1" state="visible" r:id="rId3"/>
    <sheet name="Assessment" sheetId="2" state="visible" r:id="rId4"/>
    <sheet name="Results" sheetId="3" state="visible" r:id="rId5"/>
  </sheets>
  <definedNames>
    <definedName function="false" hidden="false" localSheetId="1" name="_xlnm.Print_Titles" vbProcedure="false">Assessment!$4:$4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<sst xmlns="http://schemas.openxmlformats.org/spreadsheetml/2006/main" count="193" uniqueCount="186">
  <si>
    <t xml:space="preserve">Employee Turnover Risk Assessment</t>
  </si>
  <si>
    <t xml:space="preserve">Management Systems International (MSI)  |  Find the structural drivers of turnover before they become resignations.</t>
  </si>
  <si>
    <t xml:space="preserve">What this is</t>
  </si>
  <si>
    <t xml:space="preserve">A free 40-statement self-assessment that scores how well your organization manages the eight structural drivers of employee turnover: leadership, role clarity, onboarding, purpose, communication, knowledge retention, workload, and growth. Each driver maps to the ISO 9001 clause that controls it, so the results point straight to a fix.</t>
  </si>
  <si>
    <t xml:space="preserve">Who should use it</t>
  </si>
  <si>
    <t xml:space="preserve">HR leaders, operations managers, quality managers, and leadership teams. It works in any organization, whether or not you hold an ISO certification.</t>
  </si>
  <si>
    <t xml:space="preserve">How to score</t>
  </si>
  <si>
    <t xml:space="preserve">Go to the Assessment tab. Rate each statement in the yellow Score column from 1 to 5:
1 = Strongly disagree   2 = Disagree   3 = Partly true   4 = Agree   5 = Strongly agree
Use the Notes column to record evidence or examples. Only whole numbers 1–5 are accepted.</t>
  </si>
  <si>
    <t xml:space="preserve">Example</t>
  </si>
  <si>
    <t xml:space="preserve">Statement 6.1  "Critical know-how is documented, not held in one person's head."  If two key processes live only in one supervisor's memory, score it 2 and note which processes in the Notes column.</t>
  </si>
  <si>
    <t xml:space="preserve">Reading the results</t>
  </si>
  <si>
    <t xml:space="preserve">The Results tab totals each driver (out of 25), converts it to a percentage, and assigns a maturity level and turnover risk rating. A driver shows its result only after all 5 of its statements are scored, so partial answers never give a misleading score. The lowest-scoring driver is flagged as your first priority, with a recommended next step.</t>
  </si>
  <si>
    <t xml:space="preserve">Getting better data</t>
  </si>
  <si>
    <t xml:space="preserve">Have several managers or employees complete their own copy, then compare. Wide differences between people are as revealing as low averages.</t>
  </si>
  <si>
    <t xml:space="preserve">A note on tone</t>
  </si>
  <si>
    <t xml:space="preserve">This tool measures the system, not the people. Low scores show where the organization needs clearer roles, better information flow, or more support. They are not a list of people to blame.</t>
  </si>
  <si>
    <t xml:space="preserve">Need help closing the gaps?  Call MSI at 760-434-9141  or visit msi-international.com</t>
  </si>
  <si>
    <t xml:space="preserve">28 years  ·  80+ organizations certified  ·  600+ professionals trained  ·  100% first-time certification success  ·  Veteran-owned and female-owned</t>
  </si>
  <si>
    <t xml:space="preserve">© Management Systems International. Free to use within your organization.</t>
  </si>
  <si>
    <t xml:space="preserve">Score each statement 1–5:   1 = Strongly disagree   2 = Disagree   3 = Partly true   4 = Agree   5 = Strongly agree.   Enter scores in the yellow cells only.</t>
  </si>
  <si>
    <t xml:space="preserve">#</t>
  </si>
  <si>
    <t xml:space="preserve">Statement</t>
  </si>
  <si>
    <t xml:space="preserve">Score</t>
  </si>
  <si>
    <t xml:space="preserve">Notes / evidence</t>
  </si>
  <si>
    <t xml:space="preserve">1  ·  Leadership + Direction  —  Clause 5.1  ·  Top management owns retention</t>
  </si>
  <si>
    <t xml:space="preserve">1.1</t>
  </si>
  <si>
    <t xml:space="preserve">Leaders explain where the organization is going and why it matters.</t>
  </si>
  <si>
    <t xml:space="preserve">1.2</t>
  </si>
  <si>
    <t xml:space="preserve">Top management treats employee turnover as a business metric, not just an HR statistic.</t>
  </si>
  <si>
    <t xml:space="preserve">1.3</t>
  </si>
  <si>
    <t xml:space="preserve">Managers model the behaviors they expect from their teams.</t>
  </si>
  <si>
    <t xml:space="preserve">1.4</t>
  </si>
  <si>
    <t xml:space="preserve">When priorities change, people hear the reason from leadership, not through rumor.</t>
  </si>
  <si>
    <t xml:space="preserve">1.5</t>
  </si>
  <si>
    <t xml:space="preserve">Leaders follow through on what they say they will do for employees.</t>
  </si>
  <si>
    <t xml:space="preserve">Subtotal — Leadership + Direction (of 25)</t>
  </si>
  <si>
    <t xml:space="preserve">2  ·  Role Clarity + Authority  —  Clause 5.3  ·  Clear roles, clear decisions</t>
  </si>
  <si>
    <t xml:space="preserve">2.1</t>
  </si>
  <si>
    <t xml:space="preserve">Every employee can describe what their job is responsible for and how success is measured.</t>
  </si>
  <si>
    <t xml:space="preserve">2.2</t>
  </si>
  <si>
    <t xml:space="preserve">People know who to go to for decisions, and decisions are not stalled waiting for approval.</t>
  </si>
  <si>
    <t xml:space="preserve">2.3</t>
  </si>
  <si>
    <t xml:space="preserve">There is little overlap or confusion about who owns which task or process.</t>
  </si>
  <si>
    <t xml:space="preserve">2.4</t>
  </si>
  <si>
    <t xml:space="preserve">Job descriptions reflect the work people actually do today.</t>
  </si>
  <si>
    <t xml:space="preserve">2.5</t>
  </si>
  <si>
    <t xml:space="preserve">Responsibilities are reassigned clearly when someone leaves or changes roles.</t>
  </si>
  <si>
    <t xml:space="preserve">Subtotal — Role Clarity + Authority (of 25)</t>
  </si>
  <si>
    <t xml:space="preserve">3  ·  Onboarding + Competence  —  Clause 7.2  ·  New hires become capable fast</t>
  </si>
  <si>
    <t xml:space="preserve">3.1</t>
  </si>
  <si>
    <t xml:space="preserve">New hires follow a structured onboarding plan, not just shadowing whoever is available.</t>
  </si>
  <si>
    <t xml:space="preserve">3.2</t>
  </si>
  <si>
    <t xml:space="preserve">Required competence for each role is defined and documented.</t>
  </si>
  <si>
    <t xml:space="preserve">3.3</t>
  </si>
  <si>
    <t xml:space="preserve">Training is checked for effectiveness, not just recorded as attended.</t>
  </si>
  <si>
    <t xml:space="preserve">3.4</t>
  </si>
  <si>
    <t xml:space="preserve">New employees know who to ask for help in their first 90 days.</t>
  </si>
  <si>
    <t xml:space="preserve">3.5</t>
  </si>
  <si>
    <t xml:space="preserve">Skill gaps are identified early and closed with a plan.</t>
  </si>
  <si>
    <t xml:space="preserve">Subtotal — Onboarding + Competence (of 25)</t>
  </si>
  <si>
    <t xml:space="preserve">4  ·  Purpose + Awareness  —  Clause 7.3  ·  People see how their work matters</t>
  </si>
  <si>
    <t xml:space="preserve">4.1</t>
  </si>
  <si>
    <t xml:space="preserve">Employees understand how their work affects customers and the organization's results.</t>
  </si>
  <si>
    <t xml:space="preserve">4.2</t>
  </si>
  <si>
    <t xml:space="preserve">People know the organization's quality policy and objectives in plain terms.</t>
  </si>
  <si>
    <t xml:space="preserve">4.3</t>
  </si>
  <si>
    <t xml:space="preserve">Employees understand what happens when work is not done to the standard.</t>
  </si>
  <si>
    <t xml:space="preserve">4.4</t>
  </si>
  <si>
    <t xml:space="preserve">Teams can see the results of the processes they run.</t>
  </si>
  <si>
    <t xml:space="preserve">4.5</t>
  </si>
  <si>
    <t xml:space="preserve">People feel their contribution is noticed and valued.</t>
  </si>
  <si>
    <t xml:space="preserve">Subtotal — Purpose + Awareness (of 25)</t>
  </si>
  <si>
    <t xml:space="preserve">5  ·  Communication + Feedback  —  Clause 7.4  ·  Information flows both ways</t>
  </si>
  <si>
    <t xml:space="preserve">5.1</t>
  </si>
  <si>
    <t xml:space="preserve">Important information reaches the people who need it in time to act on it.</t>
  </si>
  <si>
    <t xml:space="preserve">5.2</t>
  </si>
  <si>
    <t xml:space="preserve">Employees can raise concerns without fear of negative consequences.</t>
  </si>
  <si>
    <t xml:space="preserve">5.3</t>
  </si>
  <si>
    <t xml:space="preserve">Concerns that are raised get a response and visible action.</t>
  </si>
  <si>
    <t xml:space="preserve">5.4</t>
  </si>
  <si>
    <t xml:space="preserve">Managers hold regular one-to-one conversations with each team member.</t>
  </si>
  <si>
    <t xml:space="preserve">5.5</t>
  </si>
  <si>
    <t xml:space="preserve">We ask current employees what keeps them and what might make them leave.</t>
  </si>
  <si>
    <t xml:space="preserve">Subtotal — Communication + Feedback (of 25)</t>
  </si>
  <si>
    <t xml:space="preserve">6  ·  Knowledge Retention  —  Clauses 7.1.6 + 7.5  ·  Know-how outlasts any one person</t>
  </si>
  <si>
    <t xml:space="preserve">6.1</t>
  </si>
  <si>
    <t xml:space="preserve">Critical know-how is documented, not held in one person's head.</t>
  </si>
  <si>
    <t xml:space="preserve">6.2</t>
  </si>
  <si>
    <t xml:space="preserve">Procedures are current and are actually used to do the work.</t>
  </si>
  <si>
    <t xml:space="preserve">6.3</t>
  </si>
  <si>
    <t xml:space="preserve">If a key person left tomorrow, someone else could do their job within weeks.</t>
  </si>
  <si>
    <t xml:space="preserve">6.4</t>
  </si>
  <si>
    <t xml:space="preserve">Lessons learned from problems are captured and shared.</t>
  </si>
  <si>
    <t xml:space="preserve">6.5</t>
  </si>
  <si>
    <t xml:space="preserve">Departing employees transfer their knowledge before they leave.</t>
  </si>
  <si>
    <t xml:space="preserve">Subtotal — Knowledge Retention (of 25)</t>
  </si>
  <si>
    <t xml:space="preserve">7  ·  Workload + Work Environment  —  Clauses 7.1.2 + 7.1.4  ·  Resources match the work</t>
  </si>
  <si>
    <t xml:space="preserve">7.1</t>
  </si>
  <si>
    <t xml:space="preserve">Staffing levels match the workload most of the time.</t>
  </si>
  <si>
    <t xml:space="preserve">7.2</t>
  </si>
  <si>
    <t xml:space="preserve">People have the tools, equipment, and information they need to do the job well.</t>
  </si>
  <si>
    <t xml:space="preserve">7.3</t>
  </si>
  <si>
    <t xml:space="preserve">Overtime and firefighting are the exception, not the routine.</t>
  </si>
  <si>
    <t xml:space="preserve">7.4</t>
  </si>
  <si>
    <t xml:space="preserve">The work environment supports safety, focus, and well-being.</t>
  </si>
  <si>
    <t xml:space="preserve">7.5</t>
  </si>
  <si>
    <t xml:space="preserve">Workload problems are raised and resolved rather than absorbed quietly.</t>
  </si>
  <si>
    <t xml:space="preserve">Subtotal — Workload + Work Environment (of 25)</t>
  </si>
  <si>
    <t xml:space="preserve">8  ·  Recognition, Growth + Improvement  —  Clauses 9.1, 9.3 + 10.3  ·  Turnover data drives action</t>
  </si>
  <si>
    <t xml:space="preserve">8.1</t>
  </si>
  <si>
    <t xml:space="preserve">Employees see a realistic path to grow their skills or advance.</t>
  </si>
  <si>
    <t xml:space="preserve">8.2</t>
  </si>
  <si>
    <t xml:space="preserve">Good work and improvement ideas are recognized.</t>
  </si>
  <si>
    <t xml:space="preserve">8.3</t>
  </si>
  <si>
    <t xml:space="preserve">Turnover, exit, and engagement data are tracked and reviewed regularly.</t>
  </si>
  <si>
    <t xml:space="preserve">8.4</t>
  </si>
  <si>
    <t xml:space="preserve">Root causes of resignations are analyzed, not just recorded.</t>
  </si>
  <si>
    <t xml:space="preserve">8.5</t>
  </si>
  <si>
    <t xml:space="preserve">Actions from employee feedback are followed up until they are closed.</t>
  </si>
  <si>
    <t xml:space="preserve">Subtotal — Recognition, Growth + Improvement (of 25)</t>
  </si>
  <si>
    <t xml:space="preserve">Statements scored (of 40)</t>
  </si>
  <si>
    <t xml:space="preserve">Your Turnover Risk Profile</t>
  </si>
  <si>
    <t xml:space="preserve">Updates automatically as you complete the Assessment tab. Each driver shows a result once all 5 of its statements are scored.</t>
  </si>
  <si>
    <t xml:space="preserve">Turnover driver</t>
  </si>
  <si>
    <t xml:space="preserve">ISO clause</t>
  </si>
  <si>
    <t xml:space="preserve">Score /25</t>
  </si>
  <si>
    <t xml:space="preserve">%</t>
  </si>
  <si>
    <t xml:space="preserve">Maturity level</t>
  </si>
  <si>
    <t xml:space="preserve">Turnover risk</t>
  </si>
  <si>
    <t xml:space="preserve">Recommended first step</t>
  </si>
  <si>
    <t xml:space="preserve">Leadership + Direction</t>
  </si>
  <si>
    <t xml:space="preserve">Clause 5.1</t>
  </si>
  <si>
    <t xml:space="preserve">Put turnover on the management review agenda and assign an owner with a target.</t>
  </si>
  <si>
    <t xml:space="preserve">Lookup: % band</t>
  </si>
  <si>
    <t xml:space="preserve">Role Clarity + Authority</t>
  </si>
  <si>
    <t xml:space="preserve">Clause 5.3</t>
  </si>
  <si>
    <t xml:space="preserve">Update job descriptions and a simple responsibility matrix for each key process.</t>
  </si>
  <si>
    <t xml:space="preserve">Level 1 – Reactive</t>
  </si>
  <si>
    <t xml:space="preserve">High</t>
  </si>
  <si>
    <t xml:space="preserve">Onboarding + Competence</t>
  </si>
  <si>
    <t xml:space="preserve">Clause 7.2</t>
  </si>
  <si>
    <t xml:space="preserve">Build a 90-day onboarding checklist tied to the competence each role needs.</t>
  </si>
  <si>
    <t xml:space="preserve">Level 2 – Developing</t>
  </si>
  <si>
    <t xml:space="preserve">Elevated</t>
  </si>
  <si>
    <t xml:space="preserve">Purpose + Awareness</t>
  </si>
  <si>
    <t xml:space="preserve">Clause 7.3</t>
  </si>
  <si>
    <t xml:space="preserve">Show each team the objectives and metrics their process drives, and share results monthly.</t>
  </si>
  <si>
    <t xml:space="preserve">Level 3 – Defined</t>
  </si>
  <si>
    <t xml:space="preserve">Moderate</t>
  </si>
  <si>
    <t xml:space="preserve">Communication + Feedback</t>
  </si>
  <si>
    <t xml:space="preserve">Clause 7.4</t>
  </si>
  <si>
    <t xml:space="preserve">Start stay interviews with high performers and log every concern to a tracked action.</t>
  </si>
  <si>
    <t xml:space="preserve">Level 4 – Managed</t>
  </si>
  <si>
    <t xml:space="preserve">Low</t>
  </si>
  <si>
    <t xml:space="preserve">Knowledge Retention</t>
  </si>
  <si>
    <t xml:space="preserve">Clauses 7.1.6 + 7.5</t>
  </si>
  <si>
    <t xml:space="preserve">Identify single-person knowledge risks and document those processes first.</t>
  </si>
  <si>
    <t xml:space="preserve">Level 5 – Optimized</t>
  </si>
  <si>
    <t xml:space="preserve">Very low</t>
  </si>
  <si>
    <t xml:space="preserve">Workload + Work Environment</t>
  </si>
  <si>
    <t xml:space="preserve">Clauses 7.1.2 + 7.1.4</t>
  </si>
  <si>
    <t xml:space="preserve">Review workload and resource data in management review and act on the hotspots.</t>
  </si>
  <si>
    <t xml:space="preserve">Recognition, Growth + Improvement</t>
  </si>
  <si>
    <t xml:space="preserve">Clauses 9.1, 9.3 + 10.3</t>
  </si>
  <si>
    <t xml:space="preserve">Treat each resignation like a nonconformity: find the root cause and track the corrective action.</t>
  </si>
  <si>
    <t xml:space="preserve">OVERALL (of 200)</t>
  </si>
  <si>
    <t xml:space="preserve">Your #1 priority driver</t>
  </si>
  <si>
    <t xml:space="preserve">Lowest-scoring completed driver. Fixing your weakest driver usually returns the most retention for the effort.</t>
  </si>
  <si>
    <t xml:space="preserve">Maturity levels</t>
  </si>
  <si>
    <t xml:space="preserve">Below 40%</t>
  </si>
  <si>
    <t xml:space="preserve">High risk</t>
  </si>
  <si>
    <t xml:space="preserve">Turnover is handled one resignation at a time. No system holds people or knowledge.</t>
  </si>
  <si>
    <t xml:space="preserve">40%+</t>
  </si>
  <si>
    <t xml:space="preserve">Elevated risk</t>
  </si>
  <si>
    <t xml:space="preserve">Some practices exist but depend on individual managers. Results vary by team.</t>
  </si>
  <si>
    <t xml:space="preserve">55%+</t>
  </si>
  <si>
    <t xml:space="preserve">Moderate risk</t>
  </si>
  <si>
    <t xml:space="preserve">Most drivers are managed consistently. A few gaps are still pushing people out.</t>
  </si>
  <si>
    <t xml:space="preserve">70%+</t>
  </si>
  <si>
    <t xml:space="preserve">Low risk</t>
  </si>
  <si>
    <t xml:space="preserve">Retention is measured, reviewed, and acted on. Refine the weaker drivers.</t>
  </si>
  <si>
    <t xml:space="preserve">85%+</t>
  </si>
  <si>
    <t xml:space="preserve">Very low risk</t>
  </si>
  <si>
    <t xml:space="preserve">People practices are part of the management system and improve continually.</t>
  </si>
  <si>
    <t xml:space="preserve">Find. Fix. Forward.  Turn this snapshot into a system that keeps your people.</t>
  </si>
  <si>
    <t xml:space="preserve">MSI's experts work alongside your managers and process owners, so the drivers you found here get fixed and stay fixed. Call 760-434-9141 or visit msi-international.com.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</si>
</sst>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1"/>
      <color rgb="FF1F5C4A"/>
      <name val="Arial"/>
      <family val="0"/>
      <charset val="1"/>
    </font>
    <font>
      <sz val="10"/>
      <color rgb="FF222222"/>
      <name val="Arial"/>
      <family val="0"/>
      <charset val="1"/>
    </font>
    <font>
      <sz val="9"/>
      <color rgb="FF555555"/>
      <name val="Arial"/>
      <family val="0"/>
      <charset val="1"/>
    </font>
    <font>
      <i val="true"/>
      <sz val="8"/>
      <color rgb="FF888888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i val="true"/>
      <sz val="9"/>
      <color rgb="FF33333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222222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8"/>
      <color rgb="FF999999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b val="true"/>
      <sz val="12"/>
      <color rgb="FF1F5C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5C4A"/>
        <bgColor rgb="FF2E7D67"/>
      </patternFill>
    </fill>
    <fill>
      <patternFill patternType="solid">
        <fgColor rgb="FF2E7D67"/>
        <bgColor rgb="FF008080"/>
      </patternFill>
    </fill>
    <fill>
      <patternFill patternType="solid">
        <fgColor rgb="FFE8F1EE"/>
        <bgColor rgb="FFD9EAD3"/>
      </patternFill>
    </fill>
    <fill>
      <patternFill patternType="solid">
        <fgColor rgb="FFFFF4C2"/>
        <bgColor rgb="FFFCE5C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F"/>
      </left>
      <right style="thin">
        <color rgb="FFC9D3CF"/>
      </right>
      <top style="thin">
        <color rgb="FFC9D3CF"/>
      </top>
      <bottom style="thin">
        <color rgb="FFC9D3C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F8D7DA"/>
        </patternFill>
      </fill>
    </dxf>
    <dxf>
      <fill>
        <patternFill>
          <bgColor rgb="FFFCE5CD"/>
        </patternFill>
      </fill>
    </dxf>
    <dxf>
      <fill>
        <patternFill>
          <bgColor rgb="FFFFF4C2"/>
        </patternFill>
      </fill>
    </dxf>
    <dxf>
      <fill>
        <patternFill>
          <bgColor rgb="FFD9EAD3"/>
        </patternFill>
      </fill>
    </dxf>
    <dxf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3CF"/>
      <rgbColor rgb="FF888888"/>
      <rgbColor rgb="FF9999FF"/>
      <rgbColor rgb="FF993366"/>
      <rgbColor rgb="FFFFF4C2"/>
      <rgbColor rgb="FFE8F1EE"/>
      <rgbColor rgb="FF660066"/>
      <rgbColor rgb="FFFF8080"/>
      <rgbColor rgb="FF0066CC"/>
      <rgbColor rgb="FFB7E1C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99CCFF"/>
      <rgbColor rgb="FFFF99CC"/>
      <rgbColor rgb="FFCC99FF"/>
      <rgbColor rgb="FFF8D7DA"/>
      <rgbColor rgb="FF3366FF"/>
      <rgbColor rgb="FF33CCCC"/>
      <rgbColor rgb="FF99CC00"/>
      <rgbColor rgb="FFF2C94C"/>
      <rgbColor rgb="FFFF9900"/>
      <rgbColor rgb="FFFF6600"/>
      <rgbColor rgb="FF666666"/>
      <rgbColor rgb="FF999999"/>
      <rgbColor rgb="FF1F5C4A"/>
      <rgbColor rgb="FF2E7D67"/>
      <rgbColor rgb="FF003300"/>
      <rgbColor rgb="FF222222"/>
      <rgbColor rgb="FF993300"/>
      <rgbColor rgb="FF993366"/>
      <rgbColor rgb="FF555555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si-international.com/reduce-employee-turnover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si-international.com/reduce-employee-turnove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5C4A"/>
    <pageSetUpPr fitToPage="true"/>
  </sheetPr>
  <dimension ref="B2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37.5" hidden="false" customHeight="true" outlineLevel="0" collapsed="false">
      <c r="B2" s="1" t="s">
        <v>0</v>
      </c>
      <c r="C2" s="1"/>
    </row>
    <row r="3" customFormat="false" ht="21.75" hidden="false" customHeight="true" outlineLevel="0" collapsed="false">
      <c r="B3" s="2" t="s">
        <v>1</v>
      </c>
      <c r="C3" s="2"/>
    </row>
    <row r="5" customFormat="false" ht="60" hidden="false" customHeight="true" outlineLevel="0" collapsed="false">
      <c r="B5" s="3" t="s">
        <v>2</v>
      </c>
      <c r="C5" s="4" t="s">
        <v>3</v>
      </c>
    </row>
    <row r="6" customFormat="false" ht="31.5" hidden="false" customHeight="true" outlineLevel="0" collapsed="false">
      <c r="B6" s="3" t="s">
        <v>4</v>
      </c>
      <c r="C6" s="4" t="s">
        <v>5</v>
      </c>
    </row>
    <row r="7" customFormat="false" ht="75" hidden="false" customHeight="true" outlineLevel="0" collapsed="false">
      <c r="B7" s="3" t="s">
        <v>6</v>
      </c>
      <c r="C7" s="4" t="s">
        <v>7</v>
      </c>
    </row>
    <row r="8" customFormat="false" ht="45" hidden="false" customHeight="true" outlineLevel="0" collapsed="false">
      <c r="B8" s="3" t="s">
        <v>8</v>
      </c>
      <c r="C8" s="4" t="s">
        <v>9</v>
      </c>
    </row>
    <row r="9" customFormat="false" ht="60" hidden="false" customHeight="true" outlineLevel="0" collapsed="false">
      <c r="B9" s="3" t="s">
        <v>10</v>
      </c>
      <c r="C9" s="4" t="s">
        <v>11</v>
      </c>
    </row>
    <row r="10" customFormat="false" ht="31.5" hidden="false" customHeight="true" outlineLevel="0" collapsed="false">
      <c r="B10" s="3" t="s">
        <v>12</v>
      </c>
      <c r="C10" s="4" t="s">
        <v>13</v>
      </c>
    </row>
    <row r="11" customFormat="false" ht="31.5" hidden="false" customHeight="true" outlineLevel="0" collapsed="false">
      <c r="B11" s="3" t="s">
        <v>14</v>
      </c>
      <c r="C11" s="4" t="s">
        <v>15</v>
      </c>
    </row>
    <row r="13" customFormat="false" ht="15" hidden="false" customHeight="false" outlineLevel="0" collapsed="false">
      <c r="B13" s="5" t="s">
        <v>16</v>
      </c>
      <c r="C13" s="5"/>
    </row>
    <row r="14" customFormat="false" ht="15" hidden="false" customHeight="false" outlineLevel="0" collapsed="false">
      <c r="B14" s="6" t="s">
        <v>17</v>
      </c>
      <c r="C14" s="6"/>
    </row>
    <row r="15" customFormat="false" ht="15" hidden="false" customHeight="false" outlineLevel="0" collapsed="false">
      <c r="B15" s="7" t="s">
        <v>18</v>
      </c>
    </row>
  </sheetData>
  <mergeCells count="4">
    <mergeCell ref="B2:C2"/>
    <mergeCell ref="B3:C3"/>
    <mergeCell ref="B13:C13"/>
    <mergeCell ref="B14:C14"/>
  </mergeCells>
  <hyperlinks>
    <hyperlink ref="B13" r:id="rId1" display="Need help closing the gaps?  Call MSI at 760-434-9141  or visit msi-international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C94C"/>
    <pageSetUpPr fitToPage="true"/>
  </sheetPr>
  <dimension ref="A1:D6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78"/>
    <col collapsed="false" customWidth="true" hidden="false" outlineLevel="0" max="3" min="3" style="0" width="9"/>
    <col collapsed="false" customWidth="true" hidden="false" outlineLevel="0" max="4" min="4" style="0" width="42"/>
  </cols>
  <sheetData>
    <row r="1" customFormat="false" ht="30" hidden="false" customHeight="true" outlineLevel="0" collapsed="false">
      <c r="A1" s="8" t="s">
        <v>0</v>
      </c>
      <c r="B1" s="8"/>
      <c r="C1" s="8"/>
      <c r="D1" s="8"/>
    </row>
    <row r="2" customFormat="false" ht="19.5" hidden="false" customHeight="true" outlineLevel="0" collapsed="false">
      <c r="A2" s="9" t="s">
        <v>19</v>
      </c>
      <c r="B2" s="9"/>
      <c r="C2" s="9"/>
      <c r="D2" s="9"/>
    </row>
    <row r="4" customFormat="false" ht="15" hidden="false" customHeight="false" outlineLevel="0" collapsed="false">
      <c r="A4" s="10" t="s">
        <v>20</v>
      </c>
      <c r="B4" s="10" t="s">
        <v>21</v>
      </c>
      <c r="C4" s="10" t="s">
        <v>22</v>
      </c>
      <c r="D4" s="10" t="s">
        <v>23</v>
      </c>
    </row>
    <row r="5" customFormat="false" ht="21.75" hidden="false" customHeight="true" outlineLevel="0" collapsed="false">
      <c r="A5" s="11" t="s">
        <v>24</v>
      </c>
      <c r="B5" s="11"/>
      <c r="C5" s="11"/>
      <c r="D5" s="11"/>
    </row>
    <row r="6" customFormat="false" ht="30" hidden="false" customHeight="true" outlineLevel="0" collapsed="false">
      <c r="A6" s="12" t="s">
        <v>25</v>
      </c>
      <c r="B6" s="13" t="s">
        <v>26</v>
      </c>
      <c r="C6" s="14"/>
      <c r="D6" s="13"/>
    </row>
    <row r="7" customFormat="false" ht="30" hidden="false" customHeight="true" outlineLevel="0" collapsed="false">
      <c r="A7" s="12" t="s">
        <v>27</v>
      </c>
      <c r="B7" s="13" t="s">
        <v>28</v>
      </c>
      <c r="C7" s="14"/>
      <c r="D7" s="13"/>
    </row>
    <row r="8" customFormat="false" ht="30" hidden="false" customHeight="true" outlineLevel="0" collapsed="false">
      <c r="A8" s="12" t="s">
        <v>29</v>
      </c>
      <c r="B8" s="13" t="s">
        <v>30</v>
      </c>
      <c r="C8" s="14"/>
      <c r="D8" s="13"/>
    </row>
    <row r="9" customFormat="false" ht="30" hidden="false" customHeight="true" outlineLevel="0" collapsed="false">
      <c r="A9" s="12" t="s">
        <v>31</v>
      </c>
      <c r="B9" s="13" t="s">
        <v>32</v>
      </c>
      <c r="C9" s="14"/>
      <c r="D9" s="13"/>
    </row>
    <row r="10" customFormat="false" ht="30" hidden="false" customHeight="true" outlineLevel="0" collapsed="false">
      <c r="A10" s="12" t="s">
        <v>33</v>
      </c>
      <c r="B10" s="13" t="s">
        <v>34</v>
      </c>
      <c r="C10" s="14"/>
      <c r="D10" s="13"/>
    </row>
    <row r="11" customFormat="false" ht="15" hidden="false" customHeight="false" outlineLevel="0" collapsed="false">
      <c r="B11" s="15" t="s">
        <v>35</v>
      </c>
      <c r="C11" s="16" t="str">
        <f aca="false">IF(COUNT(C6:C10)&lt;5,"",SUM(C6:C10))</f>
        <v/>
      </c>
      <c r="D11" s="17" t="str">
        <f aca="false">IF(COUNT(C6:C10)=0,"Not started",IF(COUNT(C6:C10)&lt;5,COUNT(C6:C10)&amp;" of 5 scored","Complete"))</f>
        <v>Not started</v>
      </c>
    </row>
    <row r="13" customFormat="false" ht="21.75" hidden="false" customHeight="true" outlineLevel="0" collapsed="false">
      <c r="A13" s="11" t="s">
        <v>36</v>
      </c>
      <c r="B13" s="11"/>
      <c r="C13" s="11"/>
      <c r="D13" s="11"/>
    </row>
    <row r="14" customFormat="false" ht="30" hidden="false" customHeight="true" outlineLevel="0" collapsed="false">
      <c r="A14" s="12" t="s">
        <v>37</v>
      </c>
      <c r="B14" s="13" t="s">
        <v>38</v>
      </c>
      <c r="C14" s="14"/>
      <c r="D14" s="13"/>
    </row>
    <row r="15" customFormat="false" ht="30" hidden="false" customHeight="true" outlineLevel="0" collapsed="false">
      <c r="A15" s="12" t="s">
        <v>39</v>
      </c>
      <c r="B15" s="13" t="s">
        <v>40</v>
      </c>
      <c r="C15" s="14"/>
      <c r="D15" s="13"/>
    </row>
    <row r="16" customFormat="false" ht="30" hidden="false" customHeight="true" outlineLevel="0" collapsed="false">
      <c r="A16" s="12" t="s">
        <v>41</v>
      </c>
      <c r="B16" s="13" t="s">
        <v>42</v>
      </c>
      <c r="C16" s="14"/>
      <c r="D16" s="13"/>
    </row>
    <row r="17" customFormat="false" ht="30" hidden="false" customHeight="true" outlineLevel="0" collapsed="false">
      <c r="A17" s="12" t="s">
        <v>43</v>
      </c>
      <c r="B17" s="13" t="s">
        <v>44</v>
      </c>
      <c r="C17" s="14"/>
      <c r="D17" s="13"/>
    </row>
    <row r="18" customFormat="false" ht="30" hidden="false" customHeight="true" outlineLevel="0" collapsed="false">
      <c r="A18" s="12" t="s">
        <v>45</v>
      </c>
      <c r="B18" s="13" t="s">
        <v>46</v>
      </c>
      <c r="C18" s="14"/>
      <c r="D18" s="13"/>
    </row>
    <row r="19" customFormat="false" ht="15" hidden="false" customHeight="false" outlineLevel="0" collapsed="false">
      <c r="B19" s="15" t="s">
        <v>47</v>
      </c>
      <c r="C19" s="16" t="str">
        <f aca="false">IF(COUNT(C14:C18)&lt;5,"",SUM(C14:C18))</f>
        <v/>
      </c>
      <c r="D19" s="17" t="str">
        <f aca="false">IF(COUNT(C14:C18)=0,"Not started",IF(COUNT(C14:C18)&lt;5,COUNT(C14:C18)&amp;" of 5 scored","Complete"))</f>
        <v>Not started</v>
      </c>
    </row>
    <row r="21" customFormat="false" ht="21.75" hidden="false" customHeight="true" outlineLevel="0" collapsed="false">
      <c r="A21" s="11" t="s">
        <v>48</v>
      </c>
      <c r="B21" s="11"/>
      <c r="C21" s="11"/>
      <c r="D21" s="11"/>
    </row>
    <row r="22" customFormat="false" ht="30" hidden="false" customHeight="true" outlineLevel="0" collapsed="false">
      <c r="A22" s="12" t="s">
        <v>49</v>
      </c>
      <c r="B22" s="13" t="s">
        <v>50</v>
      </c>
      <c r="C22" s="14"/>
      <c r="D22" s="13"/>
    </row>
    <row r="23" customFormat="false" ht="30" hidden="false" customHeight="true" outlineLevel="0" collapsed="false">
      <c r="A23" s="12" t="s">
        <v>51</v>
      </c>
      <c r="B23" s="13" t="s">
        <v>52</v>
      </c>
      <c r="C23" s="14"/>
      <c r="D23" s="13"/>
    </row>
    <row r="24" customFormat="false" ht="30" hidden="false" customHeight="true" outlineLevel="0" collapsed="false">
      <c r="A24" s="12" t="s">
        <v>53</v>
      </c>
      <c r="B24" s="13" t="s">
        <v>54</v>
      </c>
      <c r="C24" s="14"/>
      <c r="D24" s="13"/>
    </row>
    <row r="25" customFormat="false" ht="30" hidden="false" customHeight="true" outlineLevel="0" collapsed="false">
      <c r="A25" s="12" t="s">
        <v>55</v>
      </c>
      <c r="B25" s="13" t="s">
        <v>56</v>
      </c>
      <c r="C25" s="14"/>
      <c r="D25" s="13"/>
    </row>
    <row r="26" customFormat="false" ht="30" hidden="false" customHeight="true" outlineLevel="0" collapsed="false">
      <c r="A26" s="12" t="s">
        <v>57</v>
      </c>
      <c r="B26" s="13" t="s">
        <v>58</v>
      </c>
      <c r="C26" s="14"/>
      <c r="D26" s="13"/>
    </row>
    <row r="27" customFormat="false" ht="15" hidden="false" customHeight="false" outlineLevel="0" collapsed="false">
      <c r="B27" s="15" t="s">
        <v>59</v>
      </c>
      <c r="C27" s="16" t="str">
        <f aca="false">IF(COUNT(C22:C26)&lt;5,"",SUM(C22:C26))</f>
        <v/>
      </c>
      <c r="D27" s="17" t="str">
        <f aca="false">IF(COUNT(C22:C26)=0,"Not started",IF(COUNT(C22:C26)&lt;5,COUNT(C22:C26)&amp;" of 5 scored","Complete"))</f>
        <v>Not started</v>
      </c>
    </row>
    <row r="29" customFormat="false" ht="21.75" hidden="false" customHeight="true" outlineLevel="0" collapsed="false">
      <c r="A29" s="11" t="s">
        <v>60</v>
      </c>
      <c r="B29" s="11"/>
      <c r="C29" s="11"/>
      <c r="D29" s="11"/>
    </row>
    <row r="30" customFormat="false" ht="30" hidden="false" customHeight="true" outlineLevel="0" collapsed="false">
      <c r="A30" s="12" t="s">
        <v>61</v>
      </c>
      <c r="B30" s="13" t="s">
        <v>62</v>
      </c>
      <c r="C30" s="14"/>
      <c r="D30" s="13"/>
    </row>
    <row r="31" customFormat="false" ht="30" hidden="false" customHeight="true" outlineLevel="0" collapsed="false">
      <c r="A31" s="12" t="s">
        <v>63</v>
      </c>
      <c r="B31" s="13" t="s">
        <v>64</v>
      </c>
      <c r="C31" s="14"/>
      <c r="D31" s="13"/>
    </row>
    <row r="32" customFormat="false" ht="30" hidden="false" customHeight="true" outlineLevel="0" collapsed="false">
      <c r="A32" s="12" t="s">
        <v>65</v>
      </c>
      <c r="B32" s="13" t="s">
        <v>66</v>
      </c>
      <c r="C32" s="14"/>
      <c r="D32" s="13"/>
    </row>
    <row r="33" customFormat="false" ht="30" hidden="false" customHeight="true" outlineLevel="0" collapsed="false">
      <c r="A33" s="12" t="s">
        <v>67</v>
      </c>
      <c r="B33" s="13" t="s">
        <v>68</v>
      </c>
      <c r="C33" s="14"/>
      <c r="D33" s="13"/>
    </row>
    <row r="34" customFormat="false" ht="30" hidden="false" customHeight="true" outlineLevel="0" collapsed="false">
      <c r="A34" s="12" t="s">
        <v>69</v>
      </c>
      <c r="B34" s="13" t="s">
        <v>70</v>
      </c>
      <c r="C34" s="14"/>
      <c r="D34" s="13"/>
    </row>
    <row r="35" customFormat="false" ht="15" hidden="false" customHeight="false" outlineLevel="0" collapsed="false">
      <c r="B35" s="15" t="s">
        <v>71</v>
      </c>
      <c r="C35" s="16" t="str">
        <f aca="false">IF(COUNT(C30:C34)&lt;5,"",SUM(C30:C34))</f>
        <v/>
      </c>
      <c r="D35" s="17" t="str">
        <f aca="false">IF(COUNT(C30:C34)=0,"Not started",IF(COUNT(C30:C34)&lt;5,COUNT(C30:C34)&amp;" of 5 scored","Complete"))</f>
        <v>Not started</v>
      </c>
    </row>
    <row r="37" customFormat="false" ht="21.75" hidden="false" customHeight="true" outlineLevel="0" collapsed="false">
      <c r="A37" s="11" t="s">
        <v>72</v>
      </c>
      <c r="B37" s="11"/>
      <c r="C37" s="11"/>
      <c r="D37" s="11"/>
    </row>
    <row r="38" customFormat="false" ht="30" hidden="false" customHeight="true" outlineLevel="0" collapsed="false">
      <c r="A38" s="12" t="s">
        <v>73</v>
      </c>
      <c r="B38" s="13" t="s">
        <v>74</v>
      </c>
      <c r="C38" s="14"/>
      <c r="D38" s="13"/>
    </row>
    <row r="39" customFormat="false" ht="30" hidden="false" customHeight="true" outlineLevel="0" collapsed="false">
      <c r="A39" s="12" t="s">
        <v>75</v>
      </c>
      <c r="B39" s="13" t="s">
        <v>76</v>
      </c>
      <c r="C39" s="14"/>
      <c r="D39" s="13"/>
    </row>
    <row r="40" customFormat="false" ht="30" hidden="false" customHeight="true" outlineLevel="0" collapsed="false">
      <c r="A40" s="12" t="s">
        <v>77</v>
      </c>
      <c r="B40" s="13" t="s">
        <v>78</v>
      </c>
      <c r="C40" s="14"/>
      <c r="D40" s="13"/>
    </row>
    <row r="41" customFormat="false" ht="30" hidden="false" customHeight="true" outlineLevel="0" collapsed="false">
      <c r="A41" s="12" t="s">
        <v>79</v>
      </c>
      <c r="B41" s="13" t="s">
        <v>80</v>
      </c>
      <c r="C41" s="14"/>
      <c r="D41" s="13"/>
    </row>
    <row r="42" customFormat="false" ht="30" hidden="false" customHeight="true" outlineLevel="0" collapsed="false">
      <c r="A42" s="12" t="s">
        <v>81</v>
      </c>
      <c r="B42" s="13" t="s">
        <v>82</v>
      </c>
      <c r="C42" s="14"/>
      <c r="D42" s="13"/>
    </row>
    <row r="43" customFormat="false" ht="15" hidden="false" customHeight="false" outlineLevel="0" collapsed="false">
      <c r="B43" s="15" t="s">
        <v>83</v>
      </c>
      <c r="C43" s="16" t="str">
        <f aca="false">IF(COUNT(C38:C42)&lt;5,"",SUM(C38:C42))</f>
        <v/>
      </c>
      <c r="D43" s="17" t="str">
        <f aca="false">IF(COUNT(C38:C42)=0,"Not started",IF(COUNT(C38:C42)&lt;5,COUNT(C38:C42)&amp;" of 5 scored","Complete"))</f>
        <v>Not started</v>
      </c>
    </row>
    <row r="45" customFormat="false" ht="21.75" hidden="false" customHeight="true" outlineLevel="0" collapsed="false">
      <c r="A45" s="11" t="s">
        <v>84</v>
      </c>
      <c r="B45" s="11"/>
      <c r="C45" s="11"/>
      <c r="D45" s="11"/>
    </row>
    <row r="46" customFormat="false" ht="30" hidden="false" customHeight="true" outlineLevel="0" collapsed="false">
      <c r="A46" s="12" t="s">
        <v>85</v>
      </c>
      <c r="B46" s="13" t="s">
        <v>86</v>
      </c>
      <c r="C46" s="14"/>
      <c r="D46" s="13"/>
    </row>
    <row r="47" customFormat="false" ht="30" hidden="false" customHeight="true" outlineLevel="0" collapsed="false">
      <c r="A47" s="12" t="s">
        <v>87</v>
      </c>
      <c r="B47" s="13" t="s">
        <v>88</v>
      </c>
      <c r="C47" s="14"/>
      <c r="D47" s="13"/>
    </row>
    <row r="48" customFormat="false" ht="30" hidden="false" customHeight="true" outlineLevel="0" collapsed="false">
      <c r="A48" s="12" t="s">
        <v>89</v>
      </c>
      <c r="B48" s="13" t="s">
        <v>90</v>
      </c>
      <c r="C48" s="14"/>
      <c r="D48" s="13"/>
    </row>
    <row r="49" customFormat="false" ht="30" hidden="false" customHeight="true" outlineLevel="0" collapsed="false">
      <c r="A49" s="12" t="s">
        <v>91</v>
      </c>
      <c r="B49" s="13" t="s">
        <v>92</v>
      </c>
      <c r="C49" s="14"/>
      <c r="D49" s="13"/>
    </row>
    <row r="50" customFormat="false" ht="30" hidden="false" customHeight="true" outlineLevel="0" collapsed="false">
      <c r="A50" s="12" t="s">
        <v>93</v>
      </c>
      <c r="B50" s="13" t="s">
        <v>94</v>
      </c>
      <c r="C50" s="14"/>
      <c r="D50" s="13"/>
    </row>
    <row r="51" customFormat="false" ht="15" hidden="false" customHeight="false" outlineLevel="0" collapsed="false">
      <c r="B51" s="15" t="s">
        <v>95</v>
      </c>
      <c r="C51" s="16" t="str">
        <f aca="false">IF(COUNT(C46:C50)&lt;5,"",SUM(C46:C50))</f>
        <v/>
      </c>
      <c r="D51" s="17" t="str">
        <f aca="false">IF(COUNT(C46:C50)=0,"Not started",IF(COUNT(C46:C50)&lt;5,COUNT(C46:C50)&amp;" of 5 scored","Complete"))</f>
        <v>Not started</v>
      </c>
    </row>
    <row r="53" customFormat="false" ht="21.75" hidden="false" customHeight="true" outlineLevel="0" collapsed="false">
      <c r="A53" s="11" t="s">
        <v>96</v>
      </c>
      <c r="B53" s="11"/>
      <c r="C53" s="11"/>
      <c r="D53" s="11"/>
    </row>
    <row r="54" customFormat="false" ht="30" hidden="false" customHeight="true" outlineLevel="0" collapsed="false">
      <c r="A54" s="12" t="s">
        <v>97</v>
      </c>
      <c r="B54" s="13" t="s">
        <v>98</v>
      </c>
      <c r="C54" s="14"/>
      <c r="D54" s="13"/>
    </row>
    <row r="55" customFormat="false" ht="30" hidden="false" customHeight="true" outlineLevel="0" collapsed="false">
      <c r="A55" s="12" t="s">
        <v>99</v>
      </c>
      <c r="B55" s="13" t="s">
        <v>100</v>
      </c>
      <c r="C55" s="14"/>
      <c r="D55" s="13"/>
    </row>
    <row r="56" customFormat="false" ht="30" hidden="false" customHeight="true" outlineLevel="0" collapsed="false">
      <c r="A56" s="12" t="s">
        <v>101</v>
      </c>
      <c r="B56" s="13" t="s">
        <v>102</v>
      </c>
      <c r="C56" s="14"/>
      <c r="D56" s="13"/>
    </row>
    <row r="57" customFormat="false" ht="30" hidden="false" customHeight="true" outlineLevel="0" collapsed="false">
      <c r="A57" s="12" t="s">
        <v>103</v>
      </c>
      <c r="B57" s="13" t="s">
        <v>104</v>
      </c>
      <c r="C57" s="14"/>
      <c r="D57" s="13"/>
    </row>
    <row r="58" customFormat="false" ht="30" hidden="false" customHeight="true" outlineLevel="0" collapsed="false">
      <c r="A58" s="12" t="s">
        <v>105</v>
      </c>
      <c r="B58" s="13" t="s">
        <v>106</v>
      </c>
      <c r="C58" s="14"/>
      <c r="D58" s="13"/>
    </row>
    <row r="59" customFormat="false" ht="15" hidden="false" customHeight="false" outlineLevel="0" collapsed="false">
      <c r="B59" s="15" t="s">
        <v>107</v>
      </c>
      <c r="C59" s="16" t="str">
        <f aca="false">IF(COUNT(C54:C58)&lt;5,"",SUM(C54:C58))</f>
        <v/>
      </c>
      <c r="D59" s="17" t="str">
        <f aca="false">IF(COUNT(C54:C58)=0,"Not started",IF(COUNT(C54:C58)&lt;5,COUNT(C54:C58)&amp;" of 5 scored","Complete"))</f>
        <v>Not started</v>
      </c>
    </row>
    <row r="61" customFormat="false" ht="21.75" hidden="false" customHeight="true" outlineLevel="0" collapsed="false">
      <c r="A61" s="11" t="s">
        <v>108</v>
      </c>
      <c r="B61" s="11"/>
      <c r="C61" s="11"/>
      <c r="D61" s="11"/>
    </row>
    <row r="62" customFormat="false" ht="30" hidden="false" customHeight="true" outlineLevel="0" collapsed="false">
      <c r="A62" s="12" t="s">
        <v>109</v>
      </c>
      <c r="B62" s="13" t="s">
        <v>110</v>
      </c>
      <c r="C62" s="14"/>
      <c r="D62" s="13"/>
    </row>
    <row r="63" customFormat="false" ht="30" hidden="false" customHeight="true" outlineLevel="0" collapsed="false">
      <c r="A63" s="12" t="s">
        <v>111</v>
      </c>
      <c r="B63" s="13" t="s">
        <v>112</v>
      </c>
      <c r="C63" s="14"/>
      <c r="D63" s="13"/>
    </row>
    <row r="64" customFormat="false" ht="30" hidden="false" customHeight="true" outlineLevel="0" collapsed="false">
      <c r="A64" s="12" t="s">
        <v>113</v>
      </c>
      <c r="B64" s="13" t="s">
        <v>114</v>
      </c>
      <c r="C64" s="14"/>
      <c r="D64" s="13"/>
    </row>
    <row r="65" customFormat="false" ht="30" hidden="false" customHeight="true" outlineLevel="0" collapsed="false">
      <c r="A65" s="12" t="s">
        <v>115</v>
      </c>
      <c r="B65" s="13" t="s">
        <v>116</v>
      </c>
      <c r="C65" s="14"/>
      <c r="D65" s="13"/>
    </row>
    <row r="66" customFormat="false" ht="30" hidden="false" customHeight="true" outlineLevel="0" collapsed="false">
      <c r="A66" s="12" t="s">
        <v>117</v>
      </c>
      <c r="B66" s="13" t="s">
        <v>118</v>
      </c>
      <c r="C66" s="14"/>
      <c r="D66" s="13"/>
    </row>
    <row r="67" customFormat="false" ht="15" hidden="false" customHeight="false" outlineLevel="0" collapsed="false">
      <c r="B67" s="15" t="s">
        <v>119</v>
      </c>
      <c r="C67" s="16" t="str">
        <f aca="false">IF(COUNT(C62:C66)&lt;5,"",SUM(C62:C66))</f>
        <v/>
      </c>
      <c r="D67" s="17" t="str">
        <f aca="false">IF(COUNT(C62:C66)=0,"Not started",IF(COUNT(C62:C66)&lt;5,COUNT(C62:C66)&amp;" of 5 scored","Complete"))</f>
        <v>Not started</v>
      </c>
    </row>
    <row r="69" customFormat="false" ht="15" hidden="false" customHeight="false" outlineLevel="0" collapsed="false">
      <c r="B69" s="18" t="s">
        <v>120</v>
      </c>
      <c r="C69" s="16" t="n">
        <f aca="false">COUNT(C6:C10)+COUNT(C14:C18)+COUNT(C22:C26)+COUNT(C30:C34)+COUNT(C38:C42)+COUNT(C46:C50)+COUNT(C54:C58)+COUNT(C62:C66)</f>
        <v>0</v>
      </c>
    </row>
  </sheetData>
  <mergeCells count="10">
    <mergeCell ref="A1:D1"/>
    <mergeCell ref="A2:D2"/>
    <mergeCell ref="A5:D5"/>
    <mergeCell ref="A13:D13"/>
    <mergeCell ref="A21:D21"/>
    <mergeCell ref="A29:D29"/>
    <mergeCell ref="A37:D37"/>
    <mergeCell ref="A45:D45"/>
    <mergeCell ref="A53:D53"/>
    <mergeCell ref="A61:D61"/>
  </mergeCells>
  <dataValidations count="1">
    <dataValidation allowBlank="true" error="Enter a whole number from 1 to 5." errorStyle="stop" errorTitle="Score 1–5" operator="between" prompt="1 = Strongly disagree … 5 = Strongly agree" promptTitle="Score" showDropDown="false" showErrorMessage="true" showInputMessage="true" sqref="C6:C10 C14:C18 C22:C26 C30:C34 C38:C42 C46:C50 C54:C58 C62:C66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M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9"/>
    <col collapsed="false" customWidth="true" hidden="false" outlineLevel="0" max="6" min="6" style="0" width="22"/>
    <col collapsed="false" customWidth="true" hidden="false" outlineLevel="0" max="7" min="7" style="0" width="16"/>
    <col collapsed="false" customWidth="true" hidden="false" outlineLevel="0" max="8" min="8" style="0" width="58"/>
    <col collapsed="false" customWidth="true" hidden="true" outlineLevel="0" max="13" min="11" style="0" width="13"/>
  </cols>
  <sheetData>
    <row r="1" customFormat="false" ht="30" hidden="false" customHeight="true" outlineLevel="0" collapsed="false">
      <c r="B1" s="8" t="s">
        <v>121</v>
      </c>
      <c r="C1" s="8"/>
      <c r="D1" s="8"/>
      <c r="E1" s="8"/>
      <c r="F1" s="8"/>
      <c r="G1" s="8"/>
      <c r="H1" s="8"/>
    </row>
    <row r="2" customFormat="false" ht="15" hidden="false" customHeight="false" outlineLevel="0" collapsed="false">
      <c r="B2" s="19" t="s">
        <v>122</v>
      </c>
      <c r="C2" s="19"/>
      <c r="D2" s="19"/>
      <c r="E2" s="19"/>
      <c r="F2" s="19"/>
      <c r="G2" s="19"/>
      <c r="H2" s="19"/>
    </row>
    <row r="4" customFormat="false" ht="15" hidden="false" customHeight="false" outlineLevel="0" collapsed="false">
      <c r="B4" s="10" t="s">
        <v>123</v>
      </c>
      <c r="C4" s="10" t="s">
        <v>124</v>
      </c>
      <c r="D4" s="10" t="s">
        <v>125</v>
      </c>
      <c r="E4" s="10" t="s">
        <v>126</v>
      </c>
      <c r="F4" s="10" t="s">
        <v>127</v>
      </c>
      <c r="G4" s="10" t="s">
        <v>128</v>
      </c>
      <c r="H4" s="10" t="s">
        <v>129</v>
      </c>
    </row>
    <row r="5" customFormat="false" ht="31.5" hidden="false" customHeight="true" outlineLevel="0" collapsed="false">
      <c r="B5" s="20" t="s">
        <v>130</v>
      </c>
      <c r="C5" s="12" t="s">
        <v>131</v>
      </c>
      <c r="D5" s="12" t="str">
        <f aca="false">Assessment!C11</f>
        <v/>
      </c>
      <c r="E5" s="21" t="str">
        <f aca="false">IF(D5="","",D5/25)</f>
        <v/>
      </c>
      <c r="F5" s="12" t="str">
        <f aca="false">IF(E5="","—",VLOOKUP(E5,$K$6:$M$10,2,TRUE()))</f>
        <v>—</v>
      </c>
      <c r="G5" s="12" t="str">
        <f aca="false">IF(E5="","—",VLOOKUP(E5,$K$6:$M$10,3,TRUE()))</f>
        <v>—</v>
      </c>
      <c r="H5" s="13" t="s">
        <v>132</v>
      </c>
      <c r="K5" s="22" t="s">
        <v>133</v>
      </c>
    </row>
    <row r="6" customFormat="false" ht="31.5" hidden="false" customHeight="true" outlineLevel="0" collapsed="false">
      <c r="B6" s="20" t="s">
        <v>134</v>
      </c>
      <c r="C6" s="12" t="s">
        <v>135</v>
      </c>
      <c r="D6" s="12" t="str">
        <f aca="false">Assessment!C19</f>
        <v/>
      </c>
      <c r="E6" s="21" t="str">
        <f aca="false">IF(D6="","",D6/25)</f>
        <v/>
      </c>
      <c r="F6" s="12" t="str">
        <f aca="false">IF(E6="","—",VLOOKUP(E6,$K$6:$M$10,2,TRUE()))</f>
        <v>—</v>
      </c>
      <c r="G6" s="12" t="str">
        <f aca="false">IF(E6="","—",VLOOKUP(E6,$K$6:$M$10,3,TRUE()))</f>
        <v>—</v>
      </c>
      <c r="H6" s="13" t="s">
        <v>136</v>
      </c>
      <c r="K6" s="0" t="n">
        <v>0</v>
      </c>
      <c r="L6" s="23" t="s">
        <v>137</v>
      </c>
      <c r="M6" s="23" t="s">
        <v>138</v>
      </c>
    </row>
    <row r="7" customFormat="false" ht="31.5" hidden="false" customHeight="true" outlineLevel="0" collapsed="false">
      <c r="B7" s="20" t="s">
        <v>139</v>
      </c>
      <c r="C7" s="12" t="s">
        <v>140</v>
      </c>
      <c r="D7" s="12" t="str">
        <f aca="false">Assessment!C27</f>
        <v/>
      </c>
      <c r="E7" s="21" t="str">
        <f aca="false">IF(D7="","",D7/25)</f>
        <v/>
      </c>
      <c r="F7" s="12" t="str">
        <f aca="false">IF(E7="","—",VLOOKUP(E7,$K$6:$M$10,2,TRUE()))</f>
        <v>—</v>
      </c>
      <c r="G7" s="12" t="str">
        <f aca="false">IF(E7="","—",VLOOKUP(E7,$K$6:$M$10,3,TRUE()))</f>
        <v>—</v>
      </c>
      <c r="H7" s="13" t="s">
        <v>141</v>
      </c>
      <c r="K7" s="0" t="n">
        <v>0.4</v>
      </c>
      <c r="L7" s="23" t="s">
        <v>142</v>
      </c>
      <c r="M7" s="23" t="s">
        <v>143</v>
      </c>
    </row>
    <row r="8" customFormat="false" ht="31.5" hidden="false" customHeight="true" outlineLevel="0" collapsed="false">
      <c r="B8" s="20" t="s">
        <v>144</v>
      </c>
      <c r="C8" s="12" t="s">
        <v>145</v>
      </c>
      <c r="D8" s="12" t="str">
        <f aca="false">Assessment!C35</f>
        <v/>
      </c>
      <c r="E8" s="21" t="str">
        <f aca="false">IF(D8="","",D8/25)</f>
        <v/>
      </c>
      <c r="F8" s="12" t="str">
        <f aca="false">IF(E8="","—",VLOOKUP(E8,$K$6:$M$10,2,TRUE()))</f>
        <v>—</v>
      </c>
      <c r="G8" s="12" t="str">
        <f aca="false">IF(E8="","—",VLOOKUP(E8,$K$6:$M$10,3,TRUE()))</f>
        <v>—</v>
      </c>
      <c r="H8" s="13" t="s">
        <v>146</v>
      </c>
      <c r="K8" s="0" t="n">
        <v>0.55</v>
      </c>
      <c r="L8" s="23" t="s">
        <v>147</v>
      </c>
      <c r="M8" s="23" t="s">
        <v>148</v>
      </c>
    </row>
    <row r="9" customFormat="false" ht="31.5" hidden="false" customHeight="true" outlineLevel="0" collapsed="false">
      <c r="B9" s="20" t="s">
        <v>149</v>
      </c>
      <c r="C9" s="12" t="s">
        <v>150</v>
      </c>
      <c r="D9" s="12" t="str">
        <f aca="false">Assessment!C43</f>
        <v/>
      </c>
      <c r="E9" s="21" t="str">
        <f aca="false">IF(D9="","",D9/25)</f>
        <v/>
      </c>
      <c r="F9" s="12" t="str">
        <f aca="false">IF(E9="","—",VLOOKUP(E9,$K$6:$M$10,2,TRUE()))</f>
        <v>—</v>
      </c>
      <c r="G9" s="12" t="str">
        <f aca="false">IF(E9="","—",VLOOKUP(E9,$K$6:$M$10,3,TRUE()))</f>
        <v>—</v>
      </c>
      <c r="H9" s="13" t="s">
        <v>151</v>
      </c>
      <c r="K9" s="0" t="n">
        <v>0.7</v>
      </c>
      <c r="L9" s="23" t="s">
        <v>152</v>
      </c>
      <c r="M9" s="23" t="s">
        <v>153</v>
      </c>
    </row>
    <row r="10" customFormat="false" ht="31.5" hidden="false" customHeight="true" outlineLevel="0" collapsed="false">
      <c r="B10" s="20" t="s">
        <v>154</v>
      </c>
      <c r="C10" s="12" t="s">
        <v>155</v>
      </c>
      <c r="D10" s="12" t="str">
        <f aca="false">Assessment!C51</f>
        <v/>
      </c>
      <c r="E10" s="21" t="str">
        <f aca="false">IF(D10="","",D10/25)</f>
        <v/>
      </c>
      <c r="F10" s="12" t="str">
        <f aca="false">IF(E10="","—",VLOOKUP(E10,$K$6:$M$10,2,TRUE()))</f>
        <v>—</v>
      </c>
      <c r="G10" s="12" t="str">
        <f aca="false">IF(E10="","—",VLOOKUP(E10,$K$6:$M$10,3,TRUE()))</f>
        <v>—</v>
      </c>
      <c r="H10" s="13" t="s">
        <v>156</v>
      </c>
      <c r="K10" s="0" t="n">
        <v>0.85</v>
      </c>
      <c r="L10" s="23" t="s">
        <v>157</v>
      </c>
      <c r="M10" s="23" t="s">
        <v>158</v>
      </c>
    </row>
    <row r="11" customFormat="false" ht="31.5" hidden="false" customHeight="true" outlineLevel="0" collapsed="false">
      <c r="B11" s="20" t="s">
        <v>159</v>
      </c>
      <c r="C11" s="12" t="s">
        <v>160</v>
      </c>
      <c r="D11" s="12" t="str">
        <f aca="false">Assessment!C59</f>
        <v/>
      </c>
      <c r="E11" s="21" t="str">
        <f aca="false">IF(D11="","",D11/25)</f>
        <v/>
      </c>
      <c r="F11" s="12" t="str">
        <f aca="false">IF(E11="","—",VLOOKUP(E11,$K$6:$M$10,2,TRUE()))</f>
        <v>—</v>
      </c>
      <c r="G11" s="12" t="str">
        <f aca="false">IF(E11="","—",VLOOKUP(E11,$K$6:$M$10,3,TRUE()))</f>
        <v>—</v>
      </c>
      <c r="H11" s="13" t="s">
        <v>161</v>
      </c>
    </row>
    <row r="12" customFormat="false" ht="31.5" hidden="false" customHeight="true" outlineLevel="0" collapsed="false">
      <c r="B12" s="20" t="s">
        <v>162</v>
      </c>
      <c r="C12" s="12" t="s">
        <v>163</v>
      </c>
      <c r="D12" s="12" t="str">
        <f aca="false">Assessment!C67</f>
        <v/>
      </c>
      <c r="E12" s="21" t="str">
        <f aca="false">IF(D12="","",D12/25)</f>
        <v/>
      </c>
      <c r="F12" s="12" t="str">
        <f aca="false">IF(E12="","—",VLOOKUP(E12,$K$6:$M$10,2,TRUE()))</f>
        <v>—</v>
      </c>
      <c r="G12" s="12" t="str">
        <f aca="false">IF(E12="","—",VLOOKUP(E12,$K$6:$M$10,3,TRUE()))</f>
        <v>—</v>
      </c>
      <c r="H12" s="13" t="s">
        <v>164</v>
      </c>
    </row>
    <row r="13" customFormat="false" ht="33.75" hidden="false" customHeight="true" outlineLevel="0" collapsed="false">
      <c r="B13" s="24" t="s">
        <v>165</v>
      </c>
      <c r="C13" s="25"/>
      <c r="D13" s="25" t="str">
        <f aca="false">IF(COUNT(D5:D12)&lt;8,"",SUM(D5:D12))</f>
        <v/>
      </c>
      <c r="E13" s="26" t="str">
        <f aca="false">IF(D13="","",D13/200)</f>
        <v/>
      </c>
      <c r="F13" s="25" t="str">
        <f aca="false">IF(E13="","—",VLOOKUP(E13,$K$6:$M$10,2,TRUE()))</f>
        <v>—</v>
      </c>
      <c r="G13" s="25" t="str">
        <f aca="false">IF(E13="","—",VLOOKUP(E13,$K$6:$M$10,3,TRUE()))</f>
        <v>—</v>
      </c>
      <c r="H13" s="27" t="str">
        <f aca="false">IF(D13="","Complete all 40 statements to see your overall result ("&amp;Assessment!C69&amp;" of 40 scored).","Overall result is complete. Start with the priority driver below.")</f>
        <v>Complete all 40 statements to see your overall result (0 of 40 scored).</v>
      </c>
    </row>
    <row r="15" customFormat="false" ht="36" hidden="false" customHeight="true" outlineLevel="0" collapsed="false">
      <c r="B15" s="28" t="s">
        <v>166</v>
      </c>
      <c r="C15" s="29" t="str">
        <f aca="false">IF(COUNT(D5:D12)=0,"Score at least one full driver to see your priority.",INDEX(B5:B12,MATCH(MIN(D5:D12),D5:D12,0))&amp;"  —  "&amp;INDEX(H5:H12,MATCH(MIN(D5:D12),D5:D12,0)))</f>
        <v>Score at least one full driver to see your priority.</v>
      </c>
      <c r="D15" s="29"/>
      <c r="E15" s="29"/>
      <c r="F15" s="29"/>
      <c r="G15" s="29"/>
      <c r="H15" s="29"/>
    </row>
    <row r="16" customFormat="false" ht="15" hidden="false" customHeight="false" outlineLevel="0" collapsed="false">
      <c r="B16" s="17" t="s">
        <v>167</v>
      </c>
    </row>
    <row r="18" customFormat="false" ht="15" hidden="false" customHeight="false" outlineLevel="0" collapsed="false">
      <c r="B18" s="30" t="s">
        <v>168</v>
      </c>
    </row>
    <row r="19" customFormat="false" ht="27.75" hidden="false" customHeight="true" outlineLevel="0" collapsed="false">
      <c r="B19" s="20" t="s">
        <v>137</v>
      </c>
      <c r="C19" s="12" t="s">
        <v>169</v>
      </c>
      <c r="D19" s="12" t="s">
        <v>170</v>
      </c>
      <c r="E19" s="13" t="s">
        <v>171</v>
      </c>
      <c r="F19" s="13"/>
      <c r="G19" s="13"/>
      <c r="H19" s="13"/>
    </row>
    <row r="20" customFormat="false" ht="27.75" hidden="false" customHeight="true" outlineLevel="0" collapsed="false">
      <c r="B20" s="20" t="s">
        <v>142</v>
      </c>
      <c r="C20" s="12" t="s">
        <v>172</v>
      </c>
      <c r="D20" s="12" t="s">
        <v>173</v>
      </c>
      <c r="E20" s="13" t="s">
        <v>174</v>
      </c>
      <c r="F20" s="13"/>
      <c r="G20" s="13"/>
      <c r="H20" s="13"/>
    </row>
    <row r="21" customFormat="false" ht="27.75" hidden="false" customHeight="true" outlineLevel="0" collapsed="false">
      <c r="B21" s="20" t="s">
        <v>147</v>
      </c>
      <c r="C21" s="12" t="s">
        <v>175</v>
      </c>
      <c r="D21" s="12" t="s">
        <v>176</v>
      </c>
      <c r="E21" s="13" t="s">
        <v>177</v>
      </c>
      <c r="F21" s="13"/>
      <c r="G21" s="13"/>
      <c r="H21" s="13"/>
    </row>
    <row r="22" customFormat="false" ht="27.75" hidden="false" customHeight="true" outlineLevel="0" collapsed="false">
      <c r="B22" s="20" t="s">
        <v>152</v>
      </c>
      <c r="C22" s="12" t="s">
        <v>178</v>
      </c>
      <c r="D22" s="12" t="s">
        <v>179</v>
      </c>
      <c r="E22" s="13" t="s">
        <v>180</v>
      </c>
      <c r="F22" s="13"/>
      <c r="G22" s="13"/>
      <c r="H22" s="13"/>
    </row>
    <row r="23" customFormat="false" ht="27.75" hidden="false" customHeight="true" outlineLevel="0" collapsed="false">
      <c r="B23" s="20" t="s">
        <v>157</v>
      </c>
      <c r="C23" s="12" t="s">
        <v>181</v>
      </c>
      <c r="D23" s="12" t="s">
        <v>182</v>
      </c>
      <c r="E23" s="13" t="s">
        <v>183</v>
      </c>
      <c r="F23" s="13"/>
      <c r="G23" s="13"/>
      <c r="H23" s="13"/>
    </row>
    <row r="25" customFormat="false" ht="15" hidden="false" customHeight="false" outlineLevel="0" collapsed="false">
      <c r="B25" s="31" t="s">
        <v>184</v>
      </c>
      <c r="C25" s="31"/>
      <c r="D25" s="31"/>
      <c r="E25" s="31"/>
      <c r="F25" s="31"/>
      <c r="G25" s="31"/>
      <c r="H25" s="31"/>
    </row>
    <row r="26" customFormat="false" ht="30" hidden="false" customHeight="true" outlineLevel="0" collapsed="false">
      <c r="B26" s="32" t="s">
        <v>185</v>
      </c>
      <c r="C26" s="32"/>
      <c r="D26" s="32"/>
      <c r="E26" s="32"/>
      <c r="F26" s="32"/>
      <c r="G26" s="32"/>
      <c r="H26" s="32"/>
    </row>
    <row r="27" customFormat="false" ht="15" hidden="false" customHeight="false" outlineLevel="0" collapsed="false">
      <c r="B27" s="6" t="s">
        <v>17</v>
      </c>
      <c r="C27" s="6"/>
      <c r="D27" s="6"/>
      <c r="E27" s="6"/>
      <c r="F27" s="6"/>
      <c r="G27" s="6"/>
      <c r="H27" s="6"/>
    </row>
  </sheetData>
  <sheetProtection sheet="true"/>
  <mergeCells count="11">
    <mergeCell ref="B1:H1"/>
    <mergeCell ref="B2:H2"/>
    <mergeCell ref="C15:H15"/>
    <mergeCell ref="E19:H19"/>
    <mergeCell ref="E20:H20"/>
    <mergeCell ref="E21:H21"/>
    <mergeCell ref="E22:H22"/>
    <mergeCell ref="E23:H23"/>
    <mergeCell ref="B25:H25"/>
    <mergeCell ref="B26:H26"/>
    <mergeCell ref="B27:H27"/>
  </mergeCells>
  <conditionalFormatting sqref="G5:G13">
    <cfRule type="expression" priority="2" aboveAverage="0" equalAverage="0" bottom="0" percent="0" rank="0" text="" dxfId="0">
      <formula>G5="High"</formula>
    </cfRule>
    <cfRule type="expression" priority="3" aboveAverage="0" equalAverage="0" bottom="0" percent="0" rank="0" text="" dxfId="1">
      <formula>G5="Elevated"</formula>
    </cfRule>
    <cfRule type="expression" priority="4" aboveAverage="0" equalAverage="0" bottom="0" percent="0" rank="0" text="" dxfId="2">
      <formula>G5="Moderate"</formula>
    </cfRule>
    <cfRule type="expression" priority="5" aboveAverage="0" equalAverage="0" bottom="0" percent="0" rank="0" text="" dxfId="3">
      <formula>G5="Low"</formula>
    </cfRule>
    <cfRule type="expression" priority="6" aboveAverage="0" equalAverage="0" bottom="0" percent="0" rank="0" text="" dxfId="4">
      <formula>G5="Very low"</formula>
    </cfRule>
  </conditionalFormatting>
  <hyperlinks>
    <hyperlink ref="B26" r:id="rId1" display="MSI's experts work alongside your managers and process owners, so the drivers you found here get fixed and stay fixed. Call 760-434-9141 or visit msi-international.com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2026-10-17T20:04:29Z</dcterms:created>
  <dc:creator>Management Systems International (MSI)</dc:creator>
  <dc:description>Free 40-statement Excel self-assessment from MSI that scores turnover risk across eight drivers mapped to ISO 9001 clauses.</dc:description>
  <cp:keywords>reduce employee turnover turnover risk assessment employee retention ISO 9001 quality management system MSI</cp:keywords>
  <dc:language>en-US</dc:language>
  <cp:lastModifiedBy/>
  <dcterms:modified xsi:type="dcterms:W3CDTF">2026-10-17T20:04:29Z</dcterms:modified>
  <cp:revision>0</cp:revision>
  <dc:subject>Assess the 8 structural drivers of employee turnover, mapped to ISO 9001</dc:subject>
  <dc:title>Employee Turnover Risk Assessment (Free Excel Tool)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